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ha_LITE\Documents\"/>
    </mc:Choice>
  </mc:AlternateContent>
  <bookViews>
    <workbookView xWindow="360" yWindow="120" windowWidth="11595" windowHeight="9150"/>
  </bookViews>
  <sheets>
    <sheet name="PLANILLA PROFESOR" sheetId="3" r:id="rId1"/>
    <sheet name="RESUMEN" sheetId="4" r:id="rId2"/>
    <sheet name="RESULTADOS GRADO" sheetId="5" r:id="rId3"/>
  </sheets>
  <calcPr calcId="152511"/>
</workbook>
</file>

<file path=xl/calcChain.xml><?xml version="1.0" encoding="utf-8"?>
<calcChain xmlns="http://schemas.openxmlformats.org/spreadsheetml/2006/main">
  <c r="T42" i="3" l="1"/>
  <c r="U42" i="3" s="1"/>
  <c r="L42" i="3"/>
  <c r="M42" i="3" s="1"/>
  <c r="E42" i="3"/>
  <c r="F42" i="3" s="1"/>
  <c r="T41" i="3"/>
  <c r="U41" i="3" s="1"/>
  <c r="L41" i="3"/>
  <c r="M41" i="3" s="1"/>
  <c r="E41" i="3"/>
  <c r="F41" i="3" s="1"/>
  <c r="V41" i="3" s="1"/>
  <c r="W41" i="3" s="1"/>
  <c r="T40" i="3"/>
  <c r="U40" i="3" s="1"/>
  <c r="L40" i="3"/>
  <c r="M40" i="3" s="1"/>
  <c r="E40" i="3"/>
  <c r="F40" i="3" s="1"/>
  <c r="T39" i="3"/>
  <c r="U39" i="3" s="1"/>
  <c r="L39" i="3"/>
  <c r="M39" i="3" s="1"/>
  <c r="E39" i="3"/>
  <c r="F39" i="3" s="1"/>
  <c r="V39" i="3" s="1"/>
  <c r="W39" i="3" s="1"/>
  <c r="T38" i="3"/>
  <c r="U38" i="3" s="1"/>
  <c r="L38" i="3"/>
  <c r="M38" i="3" s="1"/>
  <c r="E38" i="3"/>
  <c r="F38" i="3" s="1"/>
  <c r="T37" i="3"/>
  <c r="U37" i="3" s="1"/>
  <c r="L37" i="3"/>
  <c r="M37" i="3" s="1"/>
  <c r="E37" i="3"/>
  <c r="F37" i="3" s="1"/>
  <c r="V37" i="3" s="1"/>
  <c r="W37" i="3" s="1"/>
  <c r="T36" i="3"/>
  <c r="U36" i="3" s="1"/>
  <c r="L36" i="3"/>
  <c r="M36" i="3" s="1"/>
  <c r="E36" i="3"/>
  <c r="F36" i="3" s="1"/>
  <c r="T35" i="3"/>
  <c r="U35" i="3" s="1"/>
  <c r="L35" i="3"/>
  <c r="M35" i="3" s="1"/>
  <c r="E35" i="3"/>
  <c r="F35" i="3" s="1"/>
  <c r="V35" i="3" s="1"/>
  <c r="W35" i="3" s="1"/>
  <c r="T34" i="3"/>
  <c r="U34" i="3" s="1"/>
  <c r="L34" i="3"/>
  <c r="M34" i="3" s="1"/>
  <c r="E34" i="3"/>
  <c r="F34" i="3" s="1"/>
  <c r="T33" i="3"/>
  <c r="U33" i="3" s="1"/>
  <c r="L33" i="3"/>
  <c r="M33" i="3" s="1"/>
  <c r="E33" i="3"/>
  <c r="F33" i="3" s="1"/>
  <c r="V33" i="3" s="1"/>
  <c r="W33" i="3" s="1"/>
  <c r="T32" i="3"/>
  <c r="U32" i="3" s="1"/>
  <c r="L32" i="3"/>
  <c r="M32" i="3" s="1"/>
  <c r="E32" i="3"/>
  <c r="F32" i="3" s="1"/>
  <c r="T31" i="3"/>
  <c r="U31" i="3" s="1"/>
  <c r="L31" i="3"/>
  <c r="M31" i="3" s="1"/>
  <c r="E31" i="3"/>
  <c r="F31" i="3" s="1"/>
  <c r="V31" i="3" s="1"/>
  <c r="W31" i="3" s="1"/>
  <c r="T30" i="3"/>
  <c r="U30" i="3" s="1"/>
  <c r="L30" i="3"/>
  <c r="M30" i="3" s="1"/>
  <c r="E30" i="3"/>
  <c r="F30" i="3" s="1"/>
  <c r="T29" i="3"/>
  <c r="U29" i="3" s="1"/>
  <c r="L29" i="3"/>
  <c r="M29" i="3" s="1"/>
  <c r="E29" i="3"/>
  <c r="F29" i="3" s="1"/>
  <c r="V29" i="3" s="1"/>
  <c r="W29" i="3" s="1"/>
  <c r="T28" i="3"/>
  <c r="U28" i="3" s="1"/>
  <c r="L28" i="3"/>
  <c r="M28" i="3" s="1"/>
  <c r="E28" i="3"/>
  <c r="F28" i="3" s="1"/>
  <c r="T27" i="3"/>
  <c r="U27" i="3" s="1"/>
  <c r="L27" i="3"/>
  <c r="M27" i="3" s="1"/>
  <c r="E27" i="3"/>
  <c r="F27" i="3" s="1"/>
  <c r="V27" i="3" s="1"/>
  <c r="W27" i="3" s="1"/>
  <c r="T26" i="3"/>
  <c r="U26" i="3" s="1"/>
  <c r="L26" i="3"/>
  <c r="M26" i="3" s="1"/>
  <c r="E26" i="3"/>
  <c r="F26" i="3" s="1"/>
  <c r="T25" i="3"/>
  <c r="U25" i="3" s="1"/>
  <c r="L25" i="3"/>
  <c r="M25" i="3" s="1"/>
  <c r="E25" i="3"/>
  <c r="F25" i="3" s="1"/>
  <c r="V25" i="3" s="1"/>
  <c r="W25" i="3" s="1"/>
  <c r="T24" i="3"/>
  <c r="U24" i="3" s="1"/>
  <c r="L24" i="3"/>
  <c r="M24" i="3" s="1"/>
  <c r="E24" i="3"/>
  <c r="F24" i="3" s="1"/>
  <c r="T23" i="3"/>
  <c r="U23" i="3" s="1"/>
  <c r="L23" i="3"/>
  <c r="M23" i="3" s="1"/>
  <c r="E23" i="3"/>
  <c r="F23" i="3" s="1"/>
  <c r="V23" i="3" s="1"/>
  <c r="W23" i="3" s="1"/>
  <c r="T22" i="3"/>
  <c r="U22" i="3" s="1"/>
  <c r="L22" i="3"/>
  <c r="M22" i="3" s="1"/>
  <c r="E22" i="3"/>
  <c r="F22" i="3" s="1"/>
  <c r="U21" i="3"/>
  <c r="T21" i="3"/>
  <c r="M21" i="3"/>
  <c r="L21" i="3"/>
  <c r="F21" i="3"/>
  <c r="V21" i="3" s="1"/>
  <c r="W21" i="3" s="1"/>
  <c r="E21" i="3"/>
  <c r="U20" i="3"/>
  <c r="T20" i="3"/>
  <c r="M20" i="3"/>
  <c r="L20" i="3"/>
  <c r="F20" i="3"/>
  <c r="V20" i="3" s="1"/>
  <c r="W20" i="3" s="1"/>
  <c r="E20" i="3"/>
  <c r="U19" i="3"/>
  <c r="T19" i="3"/>
  <c r="M19" i="3"/>
  <c r="L19" i="3"/>
  <c r="F19" i="3"/>
  <c r="V19" i="3" s="1"/>
  <c r="W19" i="3" s="1"/>
  <c r="E19" i="3"/>
  <c r="U18" i="3"/>
  <c r="T18" i="3"/>
  <c r="M18" i="3"/>
  <c r="L18" i="3"/>
  <c r="F18" i="3"/>
  <c r="V18" i="3" s="1"/>
  <c r="W18" i="3" s="1"/>
  <c r="E18" i="3"/>
  <c r="U17" i="3"/>
  <c r="T17" i="3"/>
  <c r="M17" i="3"/>
  <c r="L17" i="3"/>
  <c r="F17" i="3"/>
  <c r="V17" i="3" s="1"/>
  <c r="W17" i="3" s="1"/>
  <c r="E17" i="3"/>
  <c r="U16" i="3"/>
  <c r="T16" i="3"/>
  <c r="M16" i="3"/>
  <c r="L16" i="3"/>
  <c r="F16" i="3"/>
  <c r="V16" i="3" s="1"/>
  <c r="W16" i="3" s="1"/>
  <c r="E16" i="3"/>
  <c r="U15" i="3"/>
  <c r="T15" i="3"/>
  <c r="M15" i="3"/>
  <c r="L15" i="3"/>
  <c r="F15" i="3"/>
  <c r="V15" i="3" s="1"/>
  <c r="W15" i="3" s="1"/>
  <c r="E15" i="3"/>
  <c r="V22" i="3" l="1"/>
  <c r="W22" i="3" s="1"/>
  <c r="V24" i="3"/>
  <c r="W24" i="3" s="1"/>
  <c r="V26" i="3"/>
  <c r="W26" i="3" s="1"/>
  <c r="V28" i="3"/>
  <c r="W28" i="3" s="1"/>
  <c r="V30" i="3"/>
  <c r="W30" i="3" s="1"/>
  <c r="V32" i="3"/>
  <c r="W32" i="3" s="1"/>
  <c r="V34" i="3"/>
  <c r="W34" i="3" s="1"/>
  <c r="V36" i="3"/>
  <c r="W36" i="3" s="1"/>
  <c r="V38" i="3"/>
  <c r="W38" i="3" s="1"/>
  <c r="V40" i="3"/>
  <c r="W40" i="3" s="1"/>
  <c r="V42" i="3"/>
  <c r="W42" i="3" s="1"/>
</calcChain>
</file>

<file path=xl/sharedStrings.xml><?xml version="1.0" encoding="utf-8"?>
<sst xmlns="http://schemas.openxmlformats.org/spreadsheetml/2006/main" count="736" uniqueCount="289">
  <si>
    <t>INSTITUTO TECNICO AGROPECUARIO</t>
  </si>
  <si>
    <t>CHINACOTA</t>
  </si>
  <si>
    <t>NOMBRE</t>
  </si>
  <si>
    <t>ASIGNATURA:_____________</t>
  </si>
  <si>
    <t>ANTELIZ  BRAND RICARDO SEBASTIAN</t>
  </si>
  <si>
    <t>CHIQUILLO ARIZMENDY ANGELICA CECILIA</t>
  </si>
  <si>
    <t>CHIQUILLO ARIZMENDY NEIDY LIZETH</t>
  </si>
  <si>
    <t>CONTRERAS CRUZ MARIBEL</t>
  </si>
  <si>
    <t>DUARTE CARREÑO FRANKY JAIR</t>
  </si>
  <si>
    <t>DURAN RODRIGUEZ ERIKA JOHANNA</t>
  </si>
  <si>
    <t>GUTIERREZ GUTIERREZ SANDRA VIRGINIA</t>
  </si>
  <si>
    <t>GUILLEN SANTANDER SERGIO ANDRES</t>
  </si>
  <si>
    <t>JAIMES CARRILLO ESTEFANIA</t>
  </si>
  <si>
    <t>MARQUEZ CALDERON JESSICA PAOLA</t>
  </si>
  <si>
    <t>QUINTERO GONZALEZ HENRY ANDREY</t>
  </si>
  <si>
    <t>RAMIREZ URBINA DEYNER FERNEY</t>
  </si>
  <si>
    <t>TOLOZA GAFARO LEIDY YURLEY</t>
  </si>
  <si>
    <t>VERA CONTERAS MAYRA ANDREA</t>
  </si>
  <si>
    <t>ACUÑA MALDONADO LAURA VIVIANA</t>
  </si>
  <si>
    <t>ACEVEDO GOMEZ SHIRLEY ADRIANA</t>
  </si>
  <si>
    <t>CACERES RAMIREZ WILIAN MARTIN</t>
  </si>
  <si>
    <t>CARRILLO CARRILLO BRENCY WUILNEIDI</t>
  </si>
  <si>
    <t>CHACON RICO JULIO CESAR</t>
  </si>
  <si>
    <t>CONTRERAS GELVEZ JESUS JAVIER</t>
  </si>
  <si>
    <t>CONTRERAS MONTAÑEZ JESUS ALBERTO</t>
  </si>
  <si>
    <t>JAIMES ANAYA JHON JAIRO</t>
  </si>
  <si>
    <t>JAIMES ANAYA YURLEY KATERINE</t>
  </si>
  <si>
    <t>JAIMES MONTOYA FRANLEY</t>
  </si>
  <si>
    <t>LEAL GAFARO YHORLY MARISELA</t>
  </si>
  <si>
    <t>LEAL MORANTES ABEL ARTURO</t>
  </si>
  <si>
    <t>MORANTES LEAL  YERSON FABIAN</t>
  </si>
  <si>
    <t>MORANTES RINCON EMERSON ARTURO</t>
  </si>
  <si>
    <t>OLIVEROS RAMON TATIANA MARCELA</t>
  </si>
  <si>
    <t>OROZCO MORANTES KELLY JHOANA</t>
  </si>
  <si>
    <t>RINCON MORANTES SANDRA MAYERLY</t>
  </si>
  <si>
    <t>ROZO ROZO DAVID ABRAHAM</t>
  </si>
  <si>
    <t>SUAREZ JAIMES LUIS MIGUEL</t>
  </si>
  <si>
    <t>TORRES SOSA LOLA ALEJANDRA</t>
  </si>
  <si>
    <t>CRISTANCHO BARAJAS JHON BRIAN</t>
  </si>
  <si>
    <t>BERBESI TORES ISABEL</t>
  </si>
  <si>
    <t>CACERES FERNANDEZ MIGUEL ANGEL</t>
  </si>
  <si>
    <t>CHACON RUBIO CARLOS EDISSON</t>
  </si>
  <si>
    <t>CRUZ GOMEZ LUIS FERNADO</t>
  </si>
  <si>
    <t>FERNANDEZ RODRIGUEZ EINER HUMBERTO</t>
  </si>
  <si>
    <t>FONSECA CARDENAS CRISTIAN OMAR</t>
  </si>
  <si>
    <t>GARCIA OCHOA ALEXANDER</t>
  </si>
  <si>
    <t>JAIMES ROJAS JOSE DARIO</t>
  </si>
  <si>
    <t>LEAL CAÑAS JESUS ALBERTO</t>
  </si>
  <si>
    <t xml:space="preserve">ORTIZ GARCIA WILIA FABIAN </t>
  </si>
  <si>
    <t>PEREZ BERMUDEZ DIEGO ARMANDO</t>
  </si>
  <si>
    <t>PEREZ BERMUDEZ SANDRA LORENA</t>
  </si>
  <si>
    <t>PULGARIN MATEUS DEISY KATERINE</t>
  </si>
  <si>
    <t>PULGARIN MATEUS MARIA ANDREA</t>
  </si>
  <si>
    <t>ROJAS PRADA ANGEL ALBEIRO</t>
  </si>
  <si>
    <t>ROZO CARRERL HOLMER DUVAN</t>
  </si>
  <si>
    <t>ROZO CARRERO JOSE ALEJANDRO</t>
  </si>
  <si>
    <t>RUBIO LIZCANO JHON JAIRO</t>
  </si>
  <si>
    <t>SILVA BUITRAGO JHONATAN SAIR</t>
  </si>
  <si>
    <t>SILVA FUENTES ARLEY PASCUAL</t>
  </si>
  <si>
    <t>SILVA FUENTES TITO ELIAS</t>
  </si>
  <si>
    <t>SUAREZ GAFARO JAIME NICOLAS</t>
  </si>
  <si>
    <t>VARGAS ALVAREZ LUIS ALBERTO</t>
  </si>
  <si>
    <t>VEGA SILVA LUZ MARINA</t>
  </si>
  <si>
    <t>BUITRAGO TOLOZA OMAR GILBERTO</t>
  </si>
  <si>
    <t>CONTRERAS JAIMES GUSTAVO ANTONIO</t>
  </si>
  <si>
    <t>DUARTE NIÑO JESUS DAMEYER</t>
  </si>
  <si>
    <t>ESTUPIÑAN NOVA ELKIN JAIR</t>
  </si>
  <si>
    <t>FUENTES MENDOZA ALDAIR</t>
  </si>
  <si>
    <t>FUENTES MENDOZA EDDY ESPERANZA</t>
  </si>
  <si>
    <t>GALVIS LEAL JOSE LEONARDO</t>
  </si>
  <si>
    <t>GALVIZ NIÑO DAYSON DARIO</t>
  </si>
  <si>
    <t>GAUTA LEAL  JAIRO ENRIQUE</t>
  </si>
  <si>
    <t>HERNADEZ MENDOZA CAREN MARISOL</t>
  </si>
  <si>
    <t>HERNANDEZ FUENTES PEDRO PABLO</t>
  </si>
  <si>
    <t>LEMUS CASTELLANOS JUAN PABLO</t>
  </si>
  <si>
    <t>MALAVER MENDOZA ALEXIS URIEL</t>
  </si>
  <si>
    <t>MALDONADO CAICEDO KARLA ANDREA</t>
  </si>
  <si>
    <t>MARIN BARBOSA ELIZABETH</t>
  </si>
  <si>
    <t>MARIÑO HERNANDEZ JORGE ANDRES</t>
  </si>
  <si>
    <t>RAMIREZ RUBIO SERGIO ARLEY</t>
  </si>
  <si>
    <t>RINCON JAIMES CARMEN ROSA</t>
  </si>
  <si>
    <t>SOTO  URBINA INGRID JUDITH</t>
  </si>
  <si>
    <t>SUAREZ MALDONADO DIANA KATHERINE</t>
  </si>
  <si>
    <t>VERA ACEVEDO OSCAR ESNEIDER</t>
  </si>
  <si>
    <t>Nº</t>
  </si>
  <si>
    <t>BENITEZ MORANTES BELCIKA</t>
  </si>
  <si>
    <t>MORANTES BENITEZ ROSSI NATHALY</t>
  </si>
  <si>
    <t>RUBIO FUENTES ERIK ALEXANDER</t>
  </si>
  <si>
    <t>RUIZ OROZCO YONATHAN</t>
  </si>
  <si>
    <t>ANGEL RANGEL HERNANDO ELIECER</t>
  </si>
  <si>
    <t>HERNANDEZ          DIANA SOFIA</t>
  </si>
  <si>
    <t>RUBIO SIERRA DIEGO</t>
  </si>
  <si>
    <t>FALLAS</t>
  </si>
  <si>
    <t>ALBARRACIN HERNANDEZ DOMINGO</t>
  </si>
  <si>
    <t>DIAZ SOA CESAR  AGUSTO</t>
  </si>
  <si>
    <t>LOBO FLOREZ CAMILO</t>
  </si>
  <si>
    <t>MONTAÑEZ HERNANDEZ MONICA YARITZA</t>
  </si>
  <si>
    <t>QUINTERO CONTRERAS YARLON</t>
  </si>
  <si>
    <t>TORRES MORANTES YELIBZABEL</t>
  </si>
  <si>
    <t>TORRES SOSA CHARLY NATALIA</t>
  </si>
  <si>
    <t>FERNANDEZ CASTRO YESICA PAOLA</t>
  </si>
  <si>
    <t>LEMUS CASTELLANOS ELENA DEL PILAR</t>
  </si>
  <si>
    <t>ORTEGA SUAREZ EDWIN ALBERTO</t>
  </si>
  <si>
    <t>PARRA MEDINA WEIMAR JAVIER</t>
  </si>
  <si>
    <t>PEÑALOZA LEAL SANDRA CARINA</t>
  </si>
  <si>
    <t>MARTINEZ ROJAS DERRICK JOEL</t>
  </si>
  <si>
    <t>CARMONA QUINTERO ENMANUEL</t>
  </si>
  <si>
    <t>MORANTES DELGADO JUAN DANILO</t>
  </si>
  <si>
    <t>OLIVEROS PARADA EXYR ARLEY</t>
  </si>
  <si>
    <t>SILVA JAIMES DESSIRE MARIANA</t>
  </si>
  <si>
    <t>ROJAS LIZCANO ANDREY RICARDO</t>
  </si>
  <si>
    <t>TOLOZA VALERO JOSE DANIEL</t>
  </si>
  <si>
    <t>GAMBOA GAMBOA JUAN DIEGO</t>
  </si>
  <si>
    <t>SILVA BUITRAGO GENESIS ANDREA</t>
  </si>
  <si>
    <t>ROBAYO SUAREZ MIGUEL ANGEL</t>
  </si>
  <si>
    <t>SANDOVAL ARENAS JACKSON</t>
  </si>
  <si>
    <t>OCHOA DUARTE EDWIN LEONARDO</t>
  </si>
  <si>
    <t>JAIMES ROZO GUILLERMO</t>
  </si>
  <si>
    <t>VERA LEAL HENIDER JEZID</t>
  </si>
  <si>
    <t xml:space="preserve">MORANTES SUAREZ EDWIN JESUS </t>
  </si>
  <si>
    <t>CAMARGO DUARTE JARLY RICARDO</t>
  </si>
  <si>
    <t>FUENTES SUAREZ RUTH MAGALY</t>
  </si>
  <si>
    <t>MORANTES RINCON JUAN SEBASTIAN</t>
  </si>
  <si>
    <t>HERNANDEZ FUENTES JESUS DAVID</t>
  </si>
  <si>
    <t>JAIMES ORTEGA ADRIANA MARCELA</t>
  </si>
  <si>
    <t>ESCALANTE GARCIA JULIAN ANDRES</t>
  </si>
  <si>
    <t>RANGEL SUAREZ JHONATAN ALEJANDRO</t>
  </si>
  <si>
    <t>MENDEZ ORTEGA MONICA CAMILA</t>
  </si>
  <si>
    <t>FLOREZ CHACON LIZETH YAJAIRA</t>
  </si>
  <si>
    <t>CONDE FERNANDEZ ANDRES DARIO</t>
  </si>
  <si>
    <t>JAIMES MONTOYA NELSON MIGUEL</t>
  </si>
  <si>
    <t>CARRILLO CALDERON JOSE YOHAN</t>
  </si>
  <si>
    <t>OTALVARO PACHECO ZAMIR ALBEIRO</t>
  </si>
  <si>
    <t>RODRIGUEZ VILLANUEVA LUIS JAVIER</t>
  </si>
  <si>
    <t xml:space="preserve">MORA VILLAMIZAR LUIS CAFLOS </t>
  </si>
  <si>
    <t>CONTRERA VILLAMIZAR YURLEY ESTEFANIA</t>
  </si>
  <si>
    <t>GALVIZ NIÑO GLESDY JHASNIR</t>
  </si>
  <si>
    <t>PEDRAZA SILVA JOSE LEONARDO</t>
  </si>
  <si>
    <t>LEAL ATUESTA JHON JAIRO</t>
  </si>
  <si>
    <t xml:space="preserve">AGUILAR GUTIERREZ LUIS DANIEL </t>
  </si>
  <si>
    <t>CHACON FUENTES DIANA JURLEY</t>
  </si>
  <si>
    <t>URBINA DELGADO JORGE EVERTH</t>
  </si>
  <si>
    <t>CARRILLO CARREÑO INGRID ASTRID</t>
  </si>
  <si>
    <t xml:space="preserve">CARRERO COTE SERGIO ANDRES </t>
  </si>
  <si>
    <t>SUAREZ CHACON ANGIE STEPHANIA</t>
  </si>
  <si>
    <t>SANTANDER MORAENO JESUS DAVID</t>
  </si>
  <si>
    <t xml:space="preserve">RODRIGUEZ MENDOZA YARITZA JULIANA </t>
  </si>
  <si>
    <t>BENITEZ MEDINA FREDY JOSE</t>
  </si>
  <si>
    <t>FONSECA GARCIA JUDITH MANUELA</t>
  </si>
  <si>
    <t>LOPEZ DIAZ ROMER DAMIAN</t>
  </si>
  <si>
    <t>PEÑARANDA SANDRA MILENA</t>
  </si>
  <si>
    <t>GAFARO MORANTES ERIKA PATRICIA</t>
  </si>
  <si>
    <t>PEÑALOZA BALAGUERA YURLEY ZULAY</t>
  </si>
  <si>
    <t>SABER</t>
  </si>
  <si>
    <t>N</t>
  </si>
  <si>
    <t>SABER HACER</t>
  </si>
  <si>
    <t>SER</t>
  </si>
  <si>
    <t>D</t>
  </si>
  <si>
    <t>FERNANDEZ PARADA ANDRES LEONARDO</t>
  </si>
  <si>
    <t>RESPETO</t>
  </si>
  <si>
    <t>N.DEF</t>
  </si>
  <si>
    <t>N.</t>
  </si>
  <si>
    <t>MATEMATICAS</t>
  </si>
  <si>
    <t>GRADO:___9___ GRUPO__B______</t>
  </si>
  <si>
    <t>HACER</t>
  </si>
  <si>
    <t>DESEMPEÑO</t>
  </si>
  <si>
    <t>RESULTADOS GENERALES DEL GRADO</t>
  </si>
  <si>
    <r>
      <t xml:space="preserve">PERIODO:   </t>
    </r>
    <r>
      <rPr>
        <b/>
        <u/>
        <sz val="10"/>
        <rFont val="Arial"/>
        <family val="2"/>
      </rPr>
      <t xml:space="preserve">   I</t>
    </r>
  </si>
  <si>
    <t>DOCENTE_________________________                                        FECHA___ ___2010</t>
  </si>
  <si>
    <t>ESPAÑOL</t>
  </si>
  <si>
    <t>CIENCIAS NATURALES</t>
  </si>
  <si>
    <t>CIENCIAS SOCIALES</t>
  </si>
  <si>
    <t>RELIGION</t>
  </si>
  <si>
    <t>IDIOMA EXTRANJERO</t>
  </si>
  <si>
    <t>ETICA Y VALORES</t>
  </si>
  <si>
    <t>EDUCACION ARTISTICA</t>
  </si>
  <si>
    <t>EDUCACION FISICA</t>
  </si>
  <si>
    <t>SALUD PUBLICA</t>
  </si>
  <si>
    <t>EMPRENDIMIENTO</t>
  </si>
  <si>
    <t>COMPORTAMIENTO</t>
  </si>
  <si>
    <t>CONTRERAS CONTRERAS ANDERSON JAV</t>
  </si>
  <si>
    <t>ZAMBRANO BUITRAGO CARLOS ARTURO</t>
  </si>
  <si>
    <t>PEREZ  JAUREGUI MILTON DAVIAM</t>
  </si>
  <si>
    <r>
      <t>GRADO:___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 GRUPO__A______</t>
    </r>
  </si>
  <si>
    <t>PERIODO:_____2____</t>
  </si>
  <si>
    <t>PERIODO:_____2___</t>
  </si>
  <si>
    <t>PERIODO:____2_____</t>
  </si>
  <si>
    <t>PERIODO:___2______</t>
  </si>
  <si>
    <t>HERNANDEZ NIÑO DALIA YURLEY</t>
  </si>
  <si>
    <t>ROJAS VILLAMIZAR JUAN CARLOS</t>
  </si>
  <si>
    <t>PEÑALOZA LEAL SANDRA KARINA</t>
  </si>
  <si>
    <t>FERNANDEZ QUINTERO CLARA MAILIW</t>
  </si>
  <si>
    <t>DOCENTE: JOSE DEL CARMEN AROCHA LUNA</t>
  </si>
  <si>
    <t>GRADO:__11 ____ GRUPO____A____</t>
  </si>
  <si>
    <t xml:space="preserve">N.D.    </t>
  </si>
  <si>
    <t>BENITEZ CARVAJAL LUISA JULIANA</t>
  </si>
  <si>
    <t>CARRERO TAMARA KAREN JULIET</t>
  </si>
  <si>
    <t>CHIQUILLO ARISMENDY DANIELA CAROLINA</t>
  </si>
  <si>
    <t>GOMEZ ARISMENDI MARIA MARYELLY</t>
  </si>
  <si>
    <t>MERCHAN MARTINEZ EVERT JHAYR</t>
  </si>
  <si>
    <t>MORANTES SUARZ OLGER GONZALO</t>
  </si>
  <si>
    <t>ROJAS ORTIZ DIANA KATHERINE</t>
  </si>
  <si>
    <t>CAMARGO SANCHEZ SERGIO YAIR</t>
  </si>
  <si>
    <t>MALDONADO CONDE DUVAN FRANCISCO</t>
  </si>
  <si>
    <t>ARAQUE RUIZ JAIR DAVID</t>
  </si>
  <si>
    <t>GONZALEZ CARVAJAL JOHAN CAMILO</t>
  </si>
  <si>
    <t>BUSTOS URBINA HENRY ALONSO</t>
  </si>
  <si>
    <t>ORTIZ GARCIA WILIAM FABIAN</t>
  </si>
  <si>
    <t>GAFARO GARCIA YORJAN ALVEIRO</t>
  </si>
  <si>
    <t>SALON PINTO CESAR IVAN</t>
  </si>
  <si>
    <t>ARIAS SALON PAOLA ANDREA</t>
  </si>
  <si>
    <t>PULGARIN MATEUS DEISY</t>
  </si>
  <si>
    <t>RUBIO FUENTES SANDRA ROCIO</t>
  </si>
  <si>
    <t>VERGEL LUNA JUAN FELIPE</t>
  </si>
  <si>
    <t>ROZO HERNANDEZ EDISON JAVIER</t>
  </si>
  <si>
    <t>JAIMES GARCIA BELKIS YOHANA</t>
  </si>
  <si>
    <t>JAIMES GARCIA MARTHA BELEN</t>
  </si>
  <si>
    <t>PABON GAMBOA BELKIS ADRIANA</t>
  </si>
  <si>
    <t>AMAYA CONTRERAS DARWIN</t>
  </si>
  <si>
    <t>MENDOZA CASTRO SEBASTIAN</t>
  </si>
  <si>
    <t>NOCUA JAIMES JUAN</t>
  </si>
  <si>
    <t>NOCUA JAIMES MARCOS</t>
  </si>
  <si>
    <t>FERNANDEZ S  BRENDA</t>
  </si>
  <si>
    <t>JAIMES CARRILLO CAROLINA</t>
  </si>
  <si>
    <t>RUIZ SAVEDRA CARLOS ALFREDO</t>
  </si>
  <si>
    <t>RIAÑO ZARATE RUBI ESTHER</t>
  </si>
  <si>
    <t>CHACON RUBIO CARLOS EDISON</t>
  </si>
  <si>
    <t>RICO  GOMEZ EDUARD JOSE</t>
  </si>
  <si>
    <t>CLAVIJO CACUA CARLOS EDUARADO</t>
  </si>
  <si>
    <t>OCHOA GARCIA ASTRID LORENA</t>
  </si>
  <si>
    <t xml:space="preserve">RODRIGUEZ ORTEGA JESUS REINALDO </t>
  </si>
  <si>
    <t>DIAZ SOA CESAR</t>
  </si>
  <si>
    <t>CRISTANCHO BARAJAS JOSUE</t>
  </si>
  <si>
    <t>PEÑALOZA MARCELINO</t>
  </si>
  <si>
    <t>RINCON DUARTE JESSICA PATRICIA</t>
  </si>
  <si>
    <t xml:space="preserve">RINCON DUARTE CLAUDIA </t>
  </si>
  <si>
    <r>
      <t>GRADO:___9</t>
    </r>
    <r>
      <rPr>
        <b/>
        <sz val="10"/>
        <rFont val="Arial"/>
        <family val="2"/>
      </rPr>
      <t>___ GRUPO__A______</t>
    </r>
  </si>
  <si>
    <t>AREA: MATEMATICAS</t>
  </si>
  <si>
    <t xml:space="preserve">SABER </t>
  </si>
  <si>
    <t>AREA: FISCA</t>
  </si>
  <si>
    <r>
      <t>GRADO:__</t>
    </r>
    <r>
      <rPr>
        <b/>
        <u/>
        <sz val="10"/>
        <rFont val="Arial"/>
        <family val="2"/>
      </rPr>
      <t>10</t>
    </r>
    <r>
      <rPr>
        <b/>
        <sz val="10"/>
        <rFont val="Arial"/>
        <family val="2"/>
      </rPr>
      <t>____ GRUPO____B____</t>
    </r>
  </si>
  <si>
    <t>AREA:FISICA</t>
  </si>
  <si>
    <t>GRADO:___11___ GRUPO__A______</t>
  </si>
  <si>
    <t>GRADO:__11____ GRUPO___B_____</t>
  </si>
  <si>
    <r>
      <t>GRADO:___11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__ GRUPO__ B______</t>
    </r>
  </si>
  <si>
    <t>AREA: FISICA</t>
  </si>
  <si>
    <t>AREA:MATEMATICAS</t>
  </si>
  <si>
    <t>DOCENTE: JOSE  DEL CARMEN AROCHA LUNA</t>
  </si>
  <si>
    <t>DOCENTE: JOSE   DEL CARMEN AROCHA LUNA</t>
  </si>
  <si>
    <t>JAIMES FERNANDEZ JUAN CARLOS</t>
  </si>
  <si>
    <t>BASICO</t>
  </si>
  <si>
    <t>ALTO</t>
  </si>
  <si>
    <t>BAJO</t>
  </si>
  <si>
    <t>BUTRAGO  EDILIA</t>
  </si>
  <si>
    <t>TORRES YELIZABETH</t>
  </si>
  <si>
    <t>MORA VILLAMIZAR ANGIE KATERINE</t>
  </si>
  <si>
    <t>PERIODO:____1____</t>
  </si>
  <si>
    <t>CASTRO TOLOZA ESTEFANI</t>
  </si>
  <si>
    <t>GALVIS GAFARO JUAN ESTEBAN</t>
  </si>
  <si>
    <t>ORTIZ JAIMES ANGIE NATHALY</t>
  </si>
  <si>
    <t>ORTIZ TORRES FRANCISCO JAVIER</t>
  </si>
  <si>
    <t>PEÑALOZA ANAYA CHARLES SLEIDER</t>
  </si>
  <si>
    <t>SANDOVAL CAÑAS  DEISY LILIANA</t>
  </si>
  <si>
    <t>SILVA RUBIO MANUEL ANTONIO</t>
  </si>
  <si>
    <t>SUAREZ GONZALEZ LIGIA YAMILE</t>
  </si>
  <si>
    <t>RESPONSABILIDAD</t>
  </si>
  <si>
    <t>LOPEZ DIAZ CARLOS ALFREDO</t>
  </si>
  <si>
    <t>RANGEL ANGARITA JUDIHT MELISSA</t>
  </si>
  <si>
    <t>MALDONADO CONDE SANDRA YURLEY</t>
  </si>
  <si>
    <t>GRADO:_10 ____ GRUPO___B_____</t>
  </si>
  <si>
    <t>FISICA</t>
  </si>
  <si>
    <t>CANDELA SUAREZ JERIKSON JEAMPIER</t>
  </si>
  <si>
    <t>LEAL CAÑAS EDINSON DAYAN</t>
  </si>
  <si>
    <t>MIRANDA BAUTISTA   JOHANA PATRICIA</t>
  </si>
  <si>
    <t>MIRANDA BAUTISTA MARIA JAKELINE</t>
  </si>
  <si>
    <t>AÑO:2014</t>
  </si>
  <si>
    <t>BERBESI MARIÑO RUTH SKARLY</t>
  </si>
  <si>
    <t>VERGEL LUNA GILLY STHEFANY</t>
  </si>
  <si>
    <t>MIRANDA CAMARGO MARIA FERNANDA</t>
  </si>
  <si>
    <t>QUINTERO HERNANDEZ ELIANA MAYERLI</t>
  </si>
  <si>
    <t>TUTA ORTEGA KELLY JOJANA</t>
  </si>
  <si>
    <t>SANCHEZ ASTRID CAROLINA</t>
  </si>
  <si>
    <t>CHAVES HENAO MARIA FERNANDA</t>
  </si>
  <si>
    <t>CACERES RAMIREZ CESAR LEONARDO</t>
  </si>
  <si>
    <t>CAMARGO SANCHEZ HEIDY TATIANA</t>
  </si>
  <si>
    <t>CAJICA CAÑAS MARLYN JHOANA</t>
  </si>
  <si>
    <t>FLOREZ RINCON YERLLY NATALY</t>
  </si>
  <si>
    <t>GARCIA BALLONA JHAN JAIRO</t>
  </si>
  <si>
    <t>VALENCIA GRANADOS MARIA DEL 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</si>
</sst>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4" fontId="5" fillId="0" borderId="0" applyFont="0" applyFill="0" applyBorder="0" applyAlignment="0" applyProtection="0"/>
    <xf numFmtId="0" fontId="21" fillId="3" borderId="0" applyNumberFormat="0" applyBorder="0" applyAlignment="0" applyProtection="0"/>
    <xf numFmtId="165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23" borderId="4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10" xfId="0" applyFont="1" applyBorder="1"/>
    <xf numFmtId="9" fontId="3" fillId="0" borderId="10" xfId="0" applyNumberFormat="1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24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/>
    <xf numFmtId="0" fontId="0" fillId="24" borderId="10" xfId="0" applyFill="1" applyBorder="1"/>
    <xf numFmtId="0" fontId="0" fillId="0" borderId="15" xfId="0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3" xfId="0" applyBorder="1"/>
    <xf numFmtId="0" fontId="7" fillId="24" borderId="10" xfId="0" applyFont="1" applyFill="1" applyBorder="1"/>
    <xf numFmtId="0" fontId="10" fillId="25" borderId="17" xfId="0" applyFont="1" applyFill="1" applyBorder="1"/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/>
    <xf numFmtId="0" fontId="7" fillId="0" borderId="21" xfId="0" applyFont="1" applyFill="1" applyBorder="1"/>
    <xf numFmtId="0" fontId="0" fillId="0" borderId="21" xfId="0" applyFont="1" applyFill="1" applyBorder="1" applyAlignment="1">
      <alignment horizontal="left"/>
    </xf>
    <xf numFmtId="0" fontId="8" fillId="0" borderId="14" xfId="0" applyFont="1" applyBorder="1" applyAlignment="1">
      <alignment textRotation="90"/>
    </xf>
    <xf numFmtId="0" fontId="10" fillId="25" borderId="10" xfId="0" applyFont="1" applyFill="1" applyBorder="1"/>
    <xf numFmtId="0" fontId="11" fillId="25" borderId="22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26" borderId="10" xfId="0" applyFont="1" applyFill="1" applyBorder="1" applyAlignment="1">
      <alignment horizontal="center"/>
    </xf>
    <xf numFmtId="0" fontId="7" fillId="0" borderId="10" xfId="0" applyFont="1" applyBorder="1"/>
    <xf numFmtId="0" fontId="0" fillId="0" borderId="23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" fillId="0" borderId="11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textRotation="90" wrapText="1" shrinkToFit="1" readingOrder="1"/>
    </xf>
    <xf numFmtId="9" fontId="3" fillId="0" borderId="0" xfId="0" applyNumberFormat="1" applyFont="1" applyBorder="1" applyAlignment="1">
      <alignment horizontal="left"/>
    </xf>
    <xf numFmtId="0" fontId="9" fillId="0" borderId="0" xfId="0" applyFont="1"/>
    <xf numFmtId="0" fontId="29" fillId="0" borderId="0" xfId="0" applyFont="1"/>
    <xf numFmtId="0" fontId="10" fillId="26" borderId="10" xfId="0" applyFont="1" applyFill="1" applyBorder="1"/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9" fontId="3" fillId="0" borderId="11" xfId="0" applyNumberFormat="1" applyFont="1" applyBorder="1" applyAlignment="1">
      <alignment horizontal="left"/>
    </xf>
    <xf numFmtId="0" fontId="3" fillId="0" borderId="26" xfId="0" applyFont="1" applyBorder="1"/>
    <xf numFmtId="166" fontId="0" fillId="0" borderId="10" xfId="0" applyNumberFormat="1" applyBorder="1"/>
    <xf numFmtId="2" fontId="0" fillId="0" borderId="10" xfId="0" applyNumberFormat="1" applyBorder="1"/>
    <xf numFmtId="166" fontId="5" fillId="0" borderId="11" xfId="38" applyNumberFormat="1" applyFont="1" applyBorder="1"/>
    <xf numFmtId="0" fontId="11" fillId="26" borderId="22" xfId="0" applyFont="1" applyFill="1" applyBorder="1"/>
    <xf numFmtId="0" fontId="8" fillId="0" borderId="16" xfId="0" applyFont="1" applyBorder="1" applyAlignment="1">
      <alignment textRotation="90"/>
    </xf>
    <xf numFmtId="0" fontId="0" fillId="0" borderId="14" xfId="0" applyBorder="1"/>
    <xf numFmtId="166" fontId="5" fillId="0" borderId="0" xfId="38" applyNumberFormat="1" applyFont="1" applyBorder="1"/>
    <xf numFmtId="0" fontId="0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5" fillId="0" borderId="0" xfId="33" applyNumberFormat="1" applyFont="1" applyBorder="1" applyAlignment="1">
      <alignment wrapText="1"/>
    </xf>
    <xf numFmtId="0" fontId="8" fillId="0" borderId="10" xfId="0" applyFont="1" applyBorder="1" applyAlignment="1">
      <alignment textRotation="90"/>
    </xf>
    <xf numFmtId="0" fontId="0" fillId="0" borderId="25" xfId="0" applyBorder="1"/>
    <xf numFmtId="0" fontId="8" fillId="0" borderId="0" xfId="0" applyFont="1" applyBorder="1" applyAlignment="1">
      <alignment textRotation="90"/>
    </xf>
    <xf numFmtId="166" fontId="0" fillId="0" borderId="0" xfId="37" applyNumberFormat="1" applyFont="1" applyBorder="1"/>
    <xf numFmtId="0" fontId="7" fillId="0" borderId="0" xfId="0" applyFont="1"/>
    <xf numFmtId="0" fontId="6" fillId="0" borderId="0" xfId="0" applyFont="1" applyBorder="1" applyAlignment="1">
      <alignment horizontal="center" textRotation="90" wrapText="1" shrinkToFit="1" readingOrder="1"/>
    </xf>
    <xf numFmtId="0" fontId="6" fillId="0" borderId="0" xfId="0" applyFont="1" applyBorder="1" applyAlignment="1">
      <alignment textRotation="90" wrapText="1"/>
    </xf>
    <xf numFmtId="9" fontId="3" fillId="0" borderId="24" xfId="0" applyNumberFormat="1" applyFont="1" applyBorder="1" applyAlignment="1">
      <alignment horizontal="left"/>
    </xf>
    <xf numFmtId="9" fontId="3" fillId="0" borderId="25" xfId="0" applyNumberFormat="1" applyFont="1" applyBorder="1" applyAlignment="1">
      <alignment horizontal="left"/>
    </xf>
    <xf numFmtId="0" fontId="30" fillId="0" borderId="10" xfId="0" applyFont="1" applyFill="1" applyBorder="1"/>
    <xf numFmtId="0" fontId="30" fillId="24" borderId="10" xfId="0" applyFont="1" applyFill="1" applyBorder="1"/>
    <xf numFmtId="0" fontId="30" fillId="0" borderId="10" xfId="0" applyFont="1" applyBorder="1"/>
    <xf numFmtId="0" fontId="30" fillId="0" borderId="21" xfId="0" applyFont="1" applyFill="1" applyBorder="1"/>
    <xf numFmtId="0" fontId="31" fillId="0" borderId="10" xfId="0" applyFont="1" applyFill="1" applyBorder="1" applyAlignment="1">
      <alignment horizontal="left"/>
    </xf>
    <xf numFmtId="0" fontId="30" fillId="0" borderId="0" xfId="0" applyFont="1" applyBorder="1"/>
    <xf numFmtId="0" fontId="3" fillId="28" borderId="10" xfId="0" applyFont="1" applyFill="1" applyBorder="1"/>
    <xf numFmtId="0" fontId="3" fillId="29" borderId="10" xfId="0" applyFont="1" applyFill="1" applyBorder="1"/>
    <xf numFmtId="166" fontId="5" fillId="29" borderId="10" xfId="37" applyNumberFormat="1" applyFont="1" applyFill="1" applyBorder="1"/>
    <xf numFmtId="0" fontId="3" fillId="30" borderId="10" xfId="0" applyFont="1" applyFill="1" applyBorder="1"/>
    <xf numFmtId="0" fontId="0" fillId="30" borderId="10" xfId="0" applyFill="1" applyBorder="1"/>
    <xf numFmtId="0" fontId="0" fillId="30" borderId="0" xfId="0" applyFill="1" applyBorder="1"/>
    <xf numFmtId="0" fontId="3" fillId="0" borderId="25" xfId="0" applyFont="1" applyBorder="1"/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5" fillId="0" borderId="10" xfId="33" applyNumberFormat="1" applyFont="1" applyBorder="1" applyAlignment="1">
      <alignment wrapText="1"/>
    </xf>
    <xf numFmtId="0" fontId="0" fillId="0" borderId="0" xfId="0" applyFill="1" applyBorder="1"/>
    <xf numFmtId="0" fontId="3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6" fontId="5" fillId="0" borderId="0" xfId="37" applyNumberFormat="1" applyFont="1" applyFill="1" applyBorder="1"/>
    <xf numFmtId="0" fontId="0" fillId="0" borderId="0" xfId="0" applyBorder="1" applyAlignment="1">
      <alignment horizontal="left"/>
    </xf>
    <xf numFmtId="166" fontId="0" fillId="0" borderId="0" xfId="0" applyNumberFormat="1" applyBorder="1"/>
    <xf numFmtId="2" fontId="0" fillId="0" borderId="0" xfId="0" applyNumberFormat="1" applyBorder="1"/>
    <xf numFmtId="166" fontId="5" fillId="0" borderId="0" xfId="33" applyNumberFormat="1" applyFont="1" applyBorder="1" applyAlignment="1">
      <alignment wrapText="1"/>
    </xf>
    <xf numFmtId="0" fontId="7" fillId="0" borderId="0" xfId="0" applyFont="1" applyBorder="1"/>
    <xf numFmtId="0" fontId="0" fillId="24" borderId="29" xfId="0" applyFont="1" applyFill="1" applyBorder="1" applyAlignment="1">
      <alignment horizontal="center"/>
    </xf>
    <xf numFmtId="0" fontId="0" fillId="0" borderId="29" xfId="0" applyBorder="1"/>
    <xf numFmtId="0" fontId="0" fillId="0" borderId="10" xfId="0" applyFont="1" applyFill="1" applyBorder="1" applyAlignment="1">
      <alignment horizontal="center"/>
    </xf>
    <xf numFmtId="0" fontId="30" fillId="0" borderId="0" xfId="0" applyFont="1"/>
    <xf numFmtId="0" fontId="30" fillId="24" borderId="16" xfId="0" applyFont="1" applyFill="1" applyBorder="1"/>
    <xf numFmtId="0" fontId="4" fillId="0" borderId="10" xfId="0" applyFont="1" applyBorder="1"/>
    <xf numFmtId="0" fontId="30" fillId="30" borderId="10" xfId="0" applyFont="1" applyFill="1" applyBorder="1"/>
    <xf numFmtId="0" fontId="33" fillId="30" borderId="10" xfId="0" applyFont="1" applyFill="1" applyBorder="1"/>
    <xf numFmtId="0" fontId="0" fillId="30" borderId="15" xfId="0" applyFill="1" applyBorder="1"/>
    <xf numFmtId="0" fontId="30" fillId="30" borderId="0" xfId="0" applyFont="1" applyFill="1" applyBorder="1" applyAlignment="1">
      <alignment horizontal="center"/>
    </xf>
    <xf numFmtId="166" fontId="5" fillId="30" borderId="0" xfId="37" applyNumberFormat="1" applyFont="1" applyFill="1" applyBorder="1"/>
    <xf numFmtId="0" fontId="4" fillId="0" borderId="10" xfId="0" applyFont="1" applyFill="1" applyBorder="1"/>
    <xf numFmtId="0" fontId="4" fillId="0" borderId="16" xfId="0" applyFont="1" applyFill="1" applyBorder="1"/>
    <xf numFmtId="0" fontId="11" fillId="31" borderId="22" xfId="0" applyFont="1" applyFill="1" applyBorder="1"/>
    <xf numFmtId="0" fontId="3" fillId="30" borderId="13" xfId="0" applyFont="1" applyFill="1" applyBorder="1"/>
    <xf numFmtId="0" fontId="4" fillId="24" borderId="10" xfId="0" applyFont="1" applyFill="1" applyBorder="1"/>
    <xf numFmtId="0" fontId="3" fillId="30" borderId="11" xfId="0" applyFont="1" applyFill="1" applyBorder="1"/>
    <xf numFmtId="0" fontId="3" fillId="30" borderId="24" xfId="0" applyFont="1" applyFill="1" applyBorder="1"/>
    <xf numFmtId="0" fontId="3" fillId="30" borderId="25" xfId="0" applyFont="1" applyFill="1" applyBorder="1"/>
    <xf numFmtId="0" fontId="3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9" fontId="3" fillId="30" borderId="24" xfId="0" applyNumberFormat="1" applyFont="1" applyFill="1" applyBorder="1" applyAlignment="1">
      <alignment horizontal="left"/>
    </xf>
    <xf numFmtId="9" fontId="3" fillId="28" borderId="10" xfId="0" applyNumberFormat="1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166" fontId="3" fillId="0" borderId="10" xfId="0" applyNumberFormat="1" applyFont="1" applyBorder="1"/>
    <xf numFmtId="166" fontId="0" fillId="29" borderId="10" xfId="0" applyNumberFormat="1" applyFill="1" applyBorder="1"/>
    <xf numFmtId="166" fontId="0" fillId="30" borderId="10" xfId="0" applyNumberFormat="1" applyFill="1" applyBorder="1"/>
    <xf numFmtId="0" fontId="32" fillId="24" borderId="10" xfId="0" applyFont="1" applyFill="1" applyBorder="1"/>
    <xf numFmtId="166" fontId="0" fillId="30" borderId="0" xfId="0" applyNumberFormat="1" applyFill="1" applyBorder="1"/>
    <xf numFmtId="166" fontId="5" fillId="0" borderId="10" xfId="0" applyNumberFormat="1" applyFont="1" applyBorder="1"/>
    <xf numFmtId="0" fontId="5" fillId="0" borderId="10" xfId="0" applyFont="1" applyBorder="1"/>
    <xf numFmtId="0" fontId="5" fillId="0" borderId="0" xfId="0" applyFont="1"/>
    <xf numFmtId="166" fontId="5" fillId="0" borderId="10" xfId="38" applyNumberFormat="1" applyFont="1" applyBorder="1"/>
    <xf numFmtId="0" fontId="0" fillId="30" borderId="10" xfId="0" applyFont="1" applyFill="1" applyBorder="1" applyAlignment="1">
      <alignment horizontal="center"/>
    </xf>
    <xf numFmtId="166" fontId="0" fillId="0" borderId="15" xfId="0" applyNumberFormat="1" applyBorder="1"/>
    <xf numFmtId="0" fontId="0" fillId="30" borderId="20" xfId="0" applyFont="1" applyFill="1" applyBorder="1" applyAlignment="1">
      <alignment horizontal="center"/>
    </xf>
    <xf numFmtId="0" fontId="0" fillId="0" borderId="15" xfId="0" applyFill="1" applyBorder="1"/>
    <xf numFmtId="2" fontId="0" fillId="0" borderId="15" xfId="0" applyNumberFormat="1" applyBorder="1"/>
    <xf numFmtId="166" fontId="5" fillId="0" borderId="15" xfId="38" applyNumberFormat="1" applyFont="1" applyBorder="1"/>
    <xf numFmtId="0" fontId="0" fillId="24" borderId="15" xfId="0" applyFont="1" applyFill="1" applyBorder="1"/>
    <xf numFmtId="2" fontId="0" fillId="0" borderId="15" xfId="0" applyNumberFormat="1" applyBorder="1" applyAlignment="1">
      <alignment horizontal="center"/>
    </xf>
    <xf numFmtId="0" fontId="0" fillId="24" borderId="0" xfId="0" applyFont="1" applyFill="1" applyBorder="1"/>
    <xf numFmtId="2" fontId="0" fillId="0" borderId="0" xfId="0" applyNumberFormat="1" applyBorder="1" applyAlignment="1">
      <alignment horizontal="center"/>
    </xf>
    <xf numFmtId="0" fontId="7" fillId="24" borderId="0" xfId="0" applyFont="1" applyFill="1" applyBorder="1"/>
    <xf numFmtId="166" fontId="5" fillId="0" borderId="13" xfId="33" applyNumberFormat="1" applyFont="1" applyBorder="1" applyAlignment="1">
      <alignment wrapText="1"/>
    </xf>
    <xf numFmtId="2" fontId="5" fillId="0" borderId="13" xfId="33" applyNumberFormat="1" applyFont="1" applyBorder="1" applyAlignment="1">
      <alignment wrapText="1"/>
    </xf>
    <xf numFmtId="2" fontId="0" fillId="0" borderId="13" xfId="0" applyNumberFormat="1" applyBorder="1"/>
    <xf numFmtId="166" fontId="5" fillId="0" borderId="26" xfId="38" applyNumberFormat="1" applyFont="1" applyBorder="1"/>
    <xf numFmtId="0" fontId="7" fillId="0" borderId="13" xfId="0" applyFont="1" applyBorder="1"/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/>
    <xf numFmtId="166" fontId="5" fillId="0" borderId="28" xfId="33" applyNumberFormat="1" applyFont="1" applyBorder="1" applyAlignment="1">
      <alignment wrapText="1"/>
    </xf>
    <xf numFmtId="2" fontId="5" fillId="0" borderId="28" xfId="33" applyNumberFormat="1" applyFont="1" applyBorder="1" applyAlignment="1">
      <alignment wrapText="1"/>
    </xf>
    <xf numFmtId="0" fontId="0" fillId="0" borderId="28" xfId="0" applyBorder="1"/>
    <xf numFmtId="2" fontId="0" fillId="0" borderId="28" xfId="0" applyNumberFormat="1" applyBorder="1"/>
    <xf numFmtId="166" fontId="5" fillId="0" borderId="28" xfId="38" applyNumberFormat="1" applyFont="1" applyBorder="1"/>
    <xf numFmtId="0" fontId="7" fillId="0" borderId="0" xfId="0" applyFont="1" applyFill="1" applyBorder="1"/>
    <xf numFmtId="0" fontId="7" fillId="24" borderId="15" xfId="0" applyFont="1" applyFill="1" applyBorder="1"/>
    <xf numFmtId="0" fontId="0" fillId="24" borderId="0" xfId="0" applyFill="1" applyBorder="1"/>
    <xf numFmtId="0" fontId="0" fillId="30" borderId="0" xfId="0" applyFont="1" applyFill="1" applyBorder="1" applyAlignment="1">
      <alignment horizontal="center"/>
    </xf>
    <xf numFmtId="0" fontId="7" fillId="30" borderId="0" xfId="0" applyFont="1" applyFill="1" applyBorder="1"/>
    <xf numFmtId="166" fontId="0" fillId="0" borderId="10" xfId="0" applyNumberFormat="1" applyBorder="1" applyAlignment="1">
      <alignment horizontal="center"/>
    </xf>
    <xf numFmtId="0" fontId="5" fillId="30" borderId="10" xfId="0" applyFont="1" applyFill="1" applyBorder="1"/>
    <xf numFmtId="166" fontId="5" fillId="30" borderId="0" xfId="0" applyNumberFormat="1" applyFont="1" applyFill="1" applyBorder="1"/>
    <xf numFmtId="0" fontId="34" fillId="0" borderId="10" xfId="0" applyFont="1" applyBorder="1"/>
    <xf numFmtId="0" fontId="4" fillId="24" borderId="16" xfId="0" applyFont="1" applyFill="1" applyBorder="1" applyAlignment="1">
      <alignment horizontal="center"/>
    </xf>
    <xf numFmtId="166" fontId="0" fillId="0" borderId="10" xfId="0" applyNumberFormat="1" applyFill="1" applyBorder="1"/>
    <xf numFmtId="166" fontId="3" fillId="30" borderId="10" xfId="0" applyNumberFormat="1" applyFont="1" applyFill="1" applyBorder="1"/>
    <xf numFmtId="0" fontId="34" fillId="0" borderId="10" xfId="0" applyFont="1" applyFill="1" applyBorder="1"/>
    <xf numFmtId="166" fontId="3" fillId="0" borderId="0" xfId="0" applyNumberFormat="1" applyFont="1" applyBorder="1"/>
    <xf numFmtId="166" fontId="3" fillId="30" borderId="0" xfId="0" applyNumberFormat="1" applyFont="1" applyFill="1" applyBorder="1"/>
    <xf numFmtId="0" fontId="34" fillId="0" borderId="0" xfId="0" applyFont="1" applyBorder="1"/>
    <xf numFmtId="0" fontId="30" fillId="24" borderId="0" xfId="0" applyFont="1" applyFill="1" applyBorder="1" applyAlignment="1">
      <alignment horizontal="center"/>
    </xf>
    <xf numFmtId="0" fontId="3" fillId="0" borderId="10" xfId="0" applyFont="1" applyFill="1" applyBorder="1"/>
    <xf numFmtId="0" fontId="4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0" borderId="11" xfId="0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0" fontId="3" fillId="0" borderId="24" xfId="0" applyFont="1" applyBorder="1"/>
    <xf numFmtId="0" fontId="3" fillId="0" borderId="11" xfId="0" applyFont="1" applyBorder="1"/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10" xfId="33"/>
    <cellStyle name="Neutral 2" xfId="34"/>
    <cellStyle name="Normal" xfId="0" builtinId="0"/>
    <cellStyle name="Normal 2" xfId="35"/>
    <cellStyle name="Normal 3" xfId="47"/>
    <cellStyle name="Notas 2" xfId="36"/>
    <cellStyle name="Porcentaje" xfId="37" builtinId="5"/>
    <cellStyle name="Porcentaje 2" xfId="48"/>
    <cellStyle name="Porcentual 10" xfId="3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647700</xdr:colOff>
      <xdr:row>7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497675"/>
          <a:ext cx="647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123825</xdr:rowOff>
    </xdr:from>
    <xdr:to>
      <xdr:col>1</xdr:col>
      <xdr:colOff>2276475</xdr:colOff>
      <xdr:row>3</xdr:row>
      <xdr:rowOff>66675</xdr:rowOff>
    </xdr:to>
    <xdr:pic>
      <xdr:nvPicPr>
        <xdr:cNvPr id="379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238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1619250</xdr:colOff>
      <xdr:row>76</xdr:row>
      <xdr:rowOff>0</xdr:rowOff>
    </xdr:from>
    <xdr:to>
      <xdr:col>1</xdr:col>
      <xdr:colOff>2266950</xdr:colOff>
      <xdr:row>78</xdr:row>
      <xdr:rowOff>57150</xdr:rowOff>
    </xdr:to>
    <xdr:pic>
      <xdr:nvPicPr>
        <xdr:cNvPr id="3792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2649200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1600200</xdr:colOff>
      <xdr:row>152</xdr:row>
      <xdr:rowOff>133350</xdr:rowOff>
    </xdr:from>
    <xdr:to>
      <xdr:col>1</xdr:col>
      <xdr:colOff>2247900</xdr:colOff>
      <xdr:row>155</xdr:row>
      <xdr:rowOff>76200</xdr:rowOff>
    </xdr:to>
    <xdr:pic>
      <xdr:nvPicPr>
        <xdr:cNvPr id="3793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254317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2124075</xdr:colOff>
      <xdr:row>228</xdr:row>
      <xdr:rowOff>76200</xdr:rowOff>
    </xdr:from>
    <xdr:to>
      <xdr:col>1</xdr:col>
      <xdr:colOff>2771775</xdr:colOff>
      <xdr:row>231</xdr:row>
      <xdr:rowOff>19050</xdr:rowOff>
    </xdr:to>
    <xdr:pic>
      <xdr:nvPicPr>
        <xdr:cNvPr id="379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80238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1914525</xdr:colOff>
      <xdr:row>380</xdr:row>
      <xdr:rowOff>85725</xdr:rowOff>
    </xdr:from>
    <xdr:to>
      <xdr:col>1</xdr:col>
      <xdr:colOff>2562225</xdr:colOff>
      <xdr:row>383</xdr:row>
      <xdr:rowOff>28575</xdr:rowOff>
    </xdr:to>
    <xdr:pic>
      <xdr:nvPicPr>
        <xdr:cNvPr id="379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633317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1724025</xdr:colOff>
      <xdr:row>457</xdr:row>
      <xdr:rowOff>38100</xdr:rowOff>
    </xdr:from>
    <xdr:to>
      <xdr:col>1</xdr:col>
      <xdr:colOff>2371725</xdr:colOff>
      <xdr:row>459</xdr:row>
      <xdr:rowOff>142875</xdr:rowOff>
    </xdr:to>
    <xdr:pic>
      <xdr:nvPicPr>
        <xdr:cNvPr id="379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60952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1933575</xdr:colOff>
      <xdr:row>533</xdr:row>
      <xdr:rowOff>0</xdr:rowOff>
    </xdr:from>
    <xdr:to>
      <xdr:col>1</xdr:col>
      <xdr:colOff>2581275</xdr:colOff>
      <xdr:row>535</xdr:row>
      <xdr:rowOff>104775</xdr:rowOff>
    </xdr:to>
    <xdr:pic>
      <xdr:nvPicPr>
        <xdr:cNvPr id="3793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88706325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1828800</xdr:colOff>
      <xdr:row>304</xdr:row>
      <xdr:rowOff>57150</xdr:rowOff>
    </xdr:from>
    <xdr:to>
      <xdr:col>1</xdr:col>
      <xdr:colOff>2476500</xdr:colOff>
      <xdr:row>307</xdr:row>
      <xdr:rowOff>0</xdr:rowOff>
    </xdr:to>
    <xdr:pic>
      <xdr:nvPicPr>
        <xdr:cNvPr id="379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5065395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647700</xdr:colOff>
      <xdr:row>6</xdr:row>
      <xdr:rowOff>104775</xdr:rowOff>
    </xdr:to>
    <xdr:pic>
      <xdr:nvPicPr>
        <xdr:cNvPr id="2348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47700"/>
          <a:ext cx="647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tabSelected="1" topLeftCell="A49" zoomScaleNormal="100" workbookViewId="0">
      <selection activeCell="Q64" sqref="Q64"/>
    </sheetView>
  </sheetViews>
  <sheetFormatPr baseColWidth="10" defaultRowHeight="12.75" x14ac:dyDescent="0.2"/>
  <cols>
    <col min="1" max="1" width="4.5703125" customWidth="1"/>
    <col min="2" max="2" width="42.5703125" customWidth="1"/>
    <col min="3" max="3" width="3.85546875" customWidth="1"/>
    <col min="4" max="4" width="6.140625" customWidth="1"/>
    <col min="5" max="5" width="5.85546875" customWidth="1"/>
    <col min="6" max="6" width="4.85546875" customWidth="1"/>
    <col min="7" max="7" width="4.5703125" customWidth="1"/>
    <col min="8" max="8" width="3.85546875" customWidth="1"/>
    <col min="9" max="9" width="4.7109375" customWidth="1"/>
    <col min="10" max="11" width="4.140625" customWidth="1"/>
    <col min="12" max="12" width="3.85546875" customWidth="1"/>
    <col min="13" max="13" width="4.7109375" customWidth="1"/>
    <col min="14" max="14" width="5.140625" customWidth="1"/>
    <col min="15" max="15" width="4.140625" customWidth="1"/>
    <col min="16" max="16" width="4.42578125" customWidth="1"/>
    <col min="17" max="17" width="5.140625" customWidth="1"/>
    <col min="18" max="18" width="4.140625" customWidth="1"/>
    <col min="19" max="19" width="5" customWidth="1"/>
    <col min="20" max="20" width="5.42578125" customWidth="1"/>
    <col min="21" max="21" width="5.85546875" customWidth="1"/>
    <col min="22" max="22" width="4.140625" customWidth="1"/>
    <col min="23" max="23" width="8" customWidth="1"/>
    <col min="24" max="24" width="4.140625" customWidth="1"/>
  </cols>
  <sheetData>
    <row r="1" spans="1:24" x14ac:dyDescent="0.2">
      <c r="A1" s="175"/>
      <c r="B1" s="174"/>
      <c r="C1" s="172"/>
      <c r="D1" s="172"/>
      <c r="E1" s="131"/>
      <c r="F1" s="131"/>
      <c r="G1" s="131"/>
      <c r="H1" s="131"/>
      <c r="I1" s="131"/>
      <c r="J1" s="131"/>
      <c r="K1" s="131"/>
      <c r="L1" s="131"/>
      <c r="M1" s="131"/>
      <c r="N1" s="166"/>
      <c r="O1" s="166"/>
      <c r="P1" s="166"/>
      <c r="Q1" s="166"/>
      <c r="R1" s="166"/>
      <c r="S1" s="166"/>
      <c r="T1" s="131"/>
      <c r="U1" s="131"/>
      <c r="V1" s="113"/>
      <c r="W1" s="131"/>
      <c r="X1" s="17"/>
    </row>
    <row r="2" spans="1:24" x14ac:dyDescent="0.2">
      <c r="A2" s="175"/>
      <c r="B2" s="174"/>
      <c r="C2" s="172"/>
      <c r="D2" s="172"/>
      <c r="E2" s="131"/>
      <c r="F2" s="131"/>
      <c r="G2" s="131"/>
      <c r="H2" s="131"/>
      <c r="I2" s="131"/>
      <c r="J2" s="131"/>
      <c r="K2" s="131"/>
      <c r="L2" s="131"/>
      <c r="M2" s="131"/>
      <c r="N2" s="166"/>
      <c r="O2" s="166"/>
      <c r="P2" s="166"/>
      <c r="Q2" s="166"/>
      <c r="R2" s="166"/>
      <c r="S2" s="166"/>
      <c r="T2" s="131"/>
      <c r="U2" s="131"/>
      <c r="V2" s="113"/>
      <c r="W2" s="131"/>
      <c r="X2" s="17"/>
    </row>
    <row r="3" spans="1:24" x14ac:dyDescent="0.2">
      <c r="A3" s="175"/>
      <c r="B3" s="174"/>
      <c r="C3" s="172"/>
      <c r="D3" s="172"/>
      <c r="E3" s="131"/>
      <c r="F3" s="131"/>
      <c r="G3" s="131"/>
      <c r="H3" s="131"/>
      <c r="I3" s="131"/>
      <c r="J3" s="131"/>
      <c r="K3" s="131"/>
      <c r="L3" s="131"/>
      <c r="M3" s="131"/>
      <c r="N3" s="166"/>
      <c r="O3" s="166"/>
      <c r="P3" s="166"/>
      <c r="Q3" s="166"/>
      <c r="R3" s="166"/>
      <c r="S3" s="166"/>
      <c r="T3" s="131"/>
      <c r="U3" s="131"/>
      <c r="V3" s="113"/>
      <c r="W3" s="131"/>
      <c r="X3" s="17"/>
    </row>
    <row r="4" spans="1:24" x14ac:dyDescent="0.2">
      <c r="A4" s="175"/>
      <c r="B4" s="174"/>
      <c r="C4" s="172"/>
      <c r="D4" s="17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73"/>
      <c r="P4" s="173"/>
      <c r="Q4" s="173"/>
      <c r="R4" s="173"/>
      <c r="S4" s="173"/>
      <c r="T4" s="131"/>
      <c r="U4" s="131"/>
      <c r="V4" s="113"/>
      <c r="W4" s="131"/>
      <c r="X4" s="17"/>
    </row>
    <row r="7" spans="1:24" x14ac:dyDescent="0.2">
      <c r="A7" s="1"/>
      <c r="B7" s="1"/>
      <c r="C7" s="1"/>
      <c r="D7" s="1"/>
      <c r="E7" s="1"/>
      <c r="F7" s="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/>
      <c r="B8" s="1"/>
      <c r="C8" s="1"/>
      <c r="D8" s="1"/>
      <c r="E8" s="1"/>
      <c r="F8" s="1"/>
      <c r="G8" s="1"/>
      <c r="H8" s="1"/>
      <c r="I8" s="1" t="s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/>
      <c r="B10" s="1" t="s">
        <v>269</v>
      </c>
      <c r="C10" s="1"/>
      <c r="D10" s="1" t="s">
        <v>3</v>
      </c>
      <c r="E10" s="1"/>
      <c r="F10" s="1"/>
      <c r="G10" s="1"/>
      <c r="H10" s="1" t="s">
        <v>270</v>
      </c>
      <c r="I10" s="1"/>
      <c r="J10" s="1"/>
      <c r="K10" s="1"/>
      <c r="L10" s="1"/>
      <c r="M10" s="1" t="s">
        <v>192</v>
      </c>
      <c r="P10" s="1"/>
      <c r="Q10" s="1"/>
      <c r="R10" s="1"/>
      <c r="S10" s="1"/>
      <c r="T10" s="1"/>
      <c r="U10" s="1"/>
      <c r="W10" s="1" t="s">
        <v>275</v>
      </c>
      <c r="X10" s="1"/>
    </row>
    <row r="11" spans="1:2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9"/>
      <c r="R11" s="9"/>
      <c r="S11" s="9"/>
      <c r="T11" s="9"/>
      <c r="U11" s="9"/>
      <c r="V11" s="1"/>
      <c r="W11" s="1"/>
      <c r="X11" s="1"/>
    </row>
    <row r="12" spans="1:24" x14ac:dyDescent="0.2">
      <c r="A12" s="1"/>
      <c r="B12" s="1" t="s">
        <v>256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78"/>
      <c r="R12" s="178"/>
      <c r="S12" s="178"/>
      <c r="T12" s="178"/>
      <c r="U12" s="178"/>
      <c r="V12" s="9"/>
      <c r="W12" s="9"/>
      <c r="X12" s="9"/>
    </row>
    <row r="13" spans="1:24" ht="15" x14ac:dyDescent="0.25">
      <c r="A13" s="116" t="s">
        <v>84</v>
      </c>
      <c r="B13" s="5" t="s">
        <v>2</v>
      </c>
      <c r="C13" s="179" t="s">
        <v>156</v>
      </c>
      <c r="D13" s="180"/>
      <c r="E13" s="85" t="s">
        <v>154</v>
      </c>
      <c r="F13" s="6">
        <v>0.2</v>
      </c>
      <c r="G13" s="119" t="s">
        <v>153</v>
      </c>
      <c r="H13" s="124"/>
      <c r="I13" s="124"/>
      <c r="J13" s="124"/>
      <c r="K13" s="121"/>
      <c r="L13" s="125" t="s">
        <v>154</v>
      </c>
      <c r="M13" s="6">
        <v>0.4</v>
      </c>
      <c r="N13" s="56"/>
      <c r="O13" s="181" t="s">
        <v>155</v>
      </c>
      <c r="P13" s="181"/>
      <c r="Q13" s="181"/>
      <c r="R13" s="120"/>
      <c r="S13" s="77"/>
      <c r="T13" s="85" t="s">
        <v>154</v>
      </c>
      <c r="U13" s="6">
        <v>0.4</v>
      </c>
      <c r="V13" s="85" t="s">
        <v>194</v>
      </c>
      <c r="W13" s="5" t="s">
        <v>157</v>
      </c>
      <c r="X13" s="24"/>
    </row>
    <row r="14" spans="1:24" ht="37.5" x14ac:dyDescent="0.2">
      <c r="A14" s="117"/>
      <c r="B14" s="7"/>
      <c r="C14" s="47" t="s">
        <v>159</v>
      </c>
      <c r="D14" s="48" t="s">
        <v>265</v>
      </c>
      <c r="E14" s="85"/>
      <c r="F14" s="5"/>
      <c r="G14" s="87"/>
      <c r="H14" s="87"/>
      <c r="I14" s="87"/>
      <c r="J14" s="87"/>
      <c r="K14" s="87"/>
      <c r="L14" s="84"/>
      <c r="M14" s="87"/>
      <c r="N14" s="5"/>
      <c r="O14" s="47"/>
      <c r="P14" s="48"/>
      <c r="Q14" s="47"/>
      <c r="R14" s="47"/>
      <c r="S14" s="47"/>
      <c r="T14" s="85"/>
      <c r="U14" s="5"/>
      <c r="V14" s="85"/>
      <c r="W14" s="5"/>
      <c r="X14" s="33" t="s">
        <v>92</v>
      </c>
    </row>
    <row r="15" spans="1:24" x14ac:dyDescent="0.2">
      <c r="A15" s="177">
        <v>1</v>
      </c>
      <c r="B15" s="176" t="s">
        <v>276</v>
      </c>
      <c r="C15" s="127">
        <v>5</v>
      </c>
      <c r="D15" s="127">
        <v>4</v>
      </c>
      <c r="E15" s="128">
        <f>SUM(C15,D15)/2</f>
        <v>4.5</v>
      </c>
      <c r="F15" s="58">
        <f>PRODUCT(E15*0.2)</f>
        <v>0.9</v>
      </c>
      <c r="G15" s="58">
        <v>2</v>
      </c>
      <c r="H15" s="58">
        <v>2.5</v>
      </c>
      <c r="I15" s="58"/>
      <c r="J15" s="58"/>
      <c r="K15" s="58"/>
      <c r="L15" s="128">
        <f>SUM(G15,H15)/2</f>
        <v>2.25</v>
      </c>
      <c r="M15" s="58">
        <f>PRODUCT(L15*0.4)</f>
        <v>0.9</v>
      </c>
      <c r="N15" s="132">
        <v>4</v>
      </c>
      <c r="O15" s="132">
        <v>3</v>
      </c>
      <c r="P15" s="132">
        <v>1</v>
      </c>
      <c r="Q15" s="132">
        <v>1</v>
      </c>
      <c r="R15" s="132">
        <v>1</v>
      </c>
      <c r="S15" s="132">
        <v>1</v>
      </c>
      <c r="T15" s="128">
        <f>SUM(N15,P15,O15,Q15,R15,S15)/6</f>
        <v>1.8333333333333333</v>
      </c>
      <c r="U15" s="58">
        <f>PRODUCT(T15*0.4)</f>
        <v>0.73333333333333339</v>
      </c>
      <c r="V15" s="86">
        <f>SUM(F15,M15,U15)</f>
        <v>2.5333333333333332</v>
      </c>
      <c r="W15" s="58" t="str">
        <f>IF(V15&gt;=4.6,"SUPERIOR",IF(V15&gt;=4,"ALTO",IF(V15&gt;=3,"BASICO","BAJO")))</f>
        <v>BAJO</v>
      </c>
      <c r="X15" s="33"/>
    </row>
    <row r="16" spans="1:24" x14ac:dyDescent="0.2">
      <c r="A16" s="177">
        <v>2</v>
      </c>
      <c r="B16" s="167" t="s">
        <v>283</v>
      </c>
      <c r="C16" s="127">
        <v>5</v>
      </c>
      <c r="D16" s="127">
        <v>4.5</v>
      </c>
      <c r="E16" s="128">
        <f>SUM(C16,D16)/2</f>
        <v>4.75</v>
      </c>
      <c r="F16" s="58">
        <f>PRODUCT(E16*0.2)</f>
        <v>0.95000000000000007</v>
      </c>
      <c r="G16" s="58">
        <v>3</v>
      </c>
      <c r="H16" s="58">
        <v>4</v>
      </c>
      <c r="I16" s="58"/>
      <c r="J16" s="58"/>
      <c r="K16" s="58"/>
      <c r="L16" s="128">
        <f t="shared" ref="L16:L42" si="0">SUM(G16,H16)/2</f>
        <v>3.5</v>
      </c>
      <c r="M16" s="58">
        <f t="shared" ref="M16:M42" si="1">PRODUCT(L16*0.4)</f>
        <v>1.4000000000000001</v>
      </c>
      <c r="N16" s="58">
        <v>3</v>
      </c>
      <c r="O16" s="58">
        <v>3</v>
      </c>
      <c r="P16" s="58">
        <v>3</v>
      </c>
      <c r="Q16" s="58">
        <v>2.5</v>
      </c>
      <c r="R16" s="58">
        <v>3</v>
      </c>
      <c r="S16" s="58">
        <v>1</v>
      </c>
      <c r="T16" s="128">
        <f t="shared" ref="T16:T42" si="2">SUM(N16,P16,O16,Q16,R16,S16)/6</f>
        <v>2.5833333333333335</v>
      </c>
      <c r="U16" s="58">
        <f t="shared" ref="U16:U42" si="3">PRODUCT(T16*0.4)</f>
        <v>1.0333333333333334</v>
      </c>
      <c r="V16" s="86">
        <f t="shared" ref="V16:V42" si="4">SUM(F16,M16,U16)</f>
        <v>3.3833333333333337</v>
      </c>
      <c r="W16" s="58" t="str">
        <f t="shared" ref="W16:W42" si="5">IF(V16&gt;=4.6,"SUPERIOR",IF(V16&gt;=4,"ALTO",IF(V16&gt;=3,"BASICO","BAJO")))</f>
        <v>BASICO</v>
      </c>
    </row>
    <row r="17" spans="1:24" x14ac:dyDescent="0.2">
      <c r="A17" s="177">
        <v>3</v>
      </c>
      <c r="B17" s="171" t="s">
        <v>285</v>
      </c>
      <c r="C17" s="127">
        <v>5</v>
      </c>
      <c r="D17" s="127">
        <v>5</v>
      </c>
      <c r="E17" s="128">
        <f>SUM(C17,D17)/2</f>
        <v>5</v>
      </c>
      <c r="F17" s="58">
        <f>PRODUCT(E17*0.2)</f>
        <v>1</v>
      </c>
      <c r="G17" s="58">
        <v>3</v>
      </c>
      <c r="H17" s="58">
        <v>3</v>
      </c>
      <c r="I17" s="58"/>
      <c r="J17" s="58"/>
      <c r="K17" s="58"/>
      <c r="L17" s="128">
        <f t="shared" si="0"/>
        <v>3</v>
      </c>
      <c r="M17" s="58">
        <f t="shared" si="1"/>
        <v>1.2000000000000002</v>
      </c>
      <c r="N17" s="132">
        <v>3</v>
      </c>
      <c r="O17" s="132">
        <v>2.5</v>
      </c>
      <c r="P17" s="132">
        <v>1</v>
      </c>
      <c r="Q17" s="132">
        <v>3</v>
      </c>
      <c r="R17" s="132">
        <v>2.5</v>
      </c>
      <c r="S17" s="132">
        <v>1</v>
      </c>
      <c r="T17" s="128">
        <f t="shared" si="2"/>
        <v>2.1666666666666665</v>
      </c>
      <c r="U17" s="58">
        <f t="shared" si="3"/>
        <v>0.8666666666666667</v>
      </c>
      <c r="V17" s="86">
        <f t="shared" si="4"/>
        <v>3.0666666666666669</v>
      </c>
      <c r="W17" s="58" t="str">
        <f t="shared" si="5"/>
        <v>BASICO</v>
      </c>
      <c r="X17" s="2"/>
    </row>
    <row r="18" spans="1:24" x14ac:dyDescent="0.2">
      <c r="A18" s="177">
        <v>4</v>
      </c>
      <c r="B18" s="167" t="s">
        <v>284</v>
      </c>
      <c r="C18" s="127">
        <v>4.5</v>
      </c>
      <c r="D18" s="127">
        <v>4.5</v>
      </c>
      <c r="E18" s="128">
        <f t="shared" ref="E18:E19" si="6">SUM(C18,D18)/2</f>
        <v>4.5</v>
      </c>
      <c r="F18" s="58">
        <f t="shared" ref="F18:F19" si="7">PRODUCT(E18*0.2)</f>
        <v>0.9</v>
      </c>
      <c r="G18" s="58">
        <v>3.5</v>
      </c>
      <c r="H18" s="58">
        <v>3.5</v>
      </c>
      <c r="I18" s="58"/>
      <c r="J18" s="58"/>
      <c r="K18" s="58"/>
      <c r="L18" s="128">
        <f t="shared" si="0"/>
        <v>3.5</v>
      </c>
      <c r="M18" s="58">
        <f t="shared" si="1"/>
        <v>1.4000000000000001</v>
      </c>
      <c r="N18" s="132">
        <v>1</v>
      </c>
      <c r="O18" s="132">
        <v>1</v>
      </c>
      <c r="P18" s="132">
        <v>1</v>
      </c>
      <c r="Q18" s="132">
        <v>4.5</v>
      </c>
      <c r="R18" s="132">
        <v>1</v>
      </c>
      <c r="S18" s="132">
        <v>1</v>
      </c>
      <c r="T18" s="128">
        <f t="shared" si="2"/>
        <v>1.5833333333333333</v>
      </c>
      <c r="U18" s="58">
        <f t="shared" si="3"/>
        <v>0.6333333333333333</v>
      </c>
      <c r="V18" s="86">
        <f t="shared" si="4"/>
        <v>2.9333333333333336</v>
      </c>
      <c r="W18" s="58" t="str">
        <f t="shared" si="5"/>
        <v>BAJO</v>
      </c>
      <c r="X18" s="2"/>
    </row>
    <row r="19" spans="1:24" x14ac:dyDescent="0.2">
      <c r="A19" s="184">
        <v>5</v>
      </c>
      <c r="B19" s="167" t="s">
        <v>271</v>
      </c>
      <c r="C19" s="127">
        <v>4.5</v>
      </c>
      <c r="D19" s="127">
        <v>4</v>
      </c>
      <c r="E19" s="128">
        <f t="shared" si="6"/>
        <v>4.25</v>
      </c>
      <c r="F19" s="58">
        <f t="shared" si="7"/>
        <v>0.85000000000000009</v>
      </c>
      <c r="G19" s="58">
        <v>3.5</v>
      </c>
      <c r="H19" s="58">
        <v>3.5</v>
      </c>
      <c r="I19" s="58"/>
      <c r="J19" s="58"/>
      <c r="K19" s="58"/>
      <c r="L19" s="128">
        <f t="shared" si="0"/>
        <v>3.5</v>
      </c>
      <c r="M19" s="58">
        <f t="shared" si="1"/>
        <v>1.4000000000000001</v>
      </c>
      <c r="N19" s="132">
        <v>2.5</v>
      </c>
      <c r="O19" s="132">
        <v>1</v>
      </c>
      <c r="P19" s="132">
        <v>3.2</v>
      </c>
      <c r="Q19" s="132">
        <v>4</v>
      </c>
      <c r="R19" s="132">
        <v>2.5</v>
      </c>
      <c r="S19" s="132">
        <v>1</v>
      </c>
      <c r="T19" s="128">
        <f t="shared" si="2"/>
        <v>2.3666666666666667</v>
      </c>
      <c r="U19" s="58">
        <f t="shared" si="3"/>
        <v>0.94666666666666677</v>
      </c>
      <c r="V19" s="86">
        <f t="shared" si="4"/>
        <v>3.1966666666666668</v>
      </c>
      <c r="W19" s="58" t="str">
        <f t="shared" si="5"/>
        <v>BASICO</v>
      </c>
      <c r="X19" s="2"/>
    </row>
    <row r="20" spans="1:24" x14ac:dyDescent="0.2">
      <c r="A20" s="177">
        <v>6</v>
      </c>
      <c r="B20" s="167" t="s">
        <v>257</v>
      </c>
      <c r="C20" s="127">
        <v>4</v>
      </c>
      <c r="D20" s="127">
        <v>4</v>
      </c>
      <c r="E20" s="128">
        <f>SUM(C20,D20)/2</f>
        <v>4</v>
      </c>
      <c r="F20" s="58">
        <f>PRODUCT(E20*0.2)</f>
        <v>0.8</v>
      </c>
      <c r="G20" s="58">
        <v>3</v>
      </c>
      <c r="H20" s="58">
        <v>3.5</v>
      </c>
      <c r="I20" s="58"/>
      <c r="J20" s="58"/>
      <c r="K20" s="58"/>
      <c r="L20" s="128">
        <f t="shared" si="0"/>
        <v>3.25</v>
      </c>
      <c r="M20" s="58">
        <f t="shared" si="1"/>
        <v>1.3</v>
      </c>
      <c r="N20" s="132">
        <v>3</v>
      </c>
      <c r="O20" s="132">
        <v>2.5</v>
      </c>
      <c r="P20" s="132">
        <v>1</v>
      </c>
      <c r="Q20" s="132">
        <v>4</v>
      </c>
      <c r="R20" s="132">
        <v>2</v>
      </c>
      <c r="S20" s="132">
        <v>1</v>
      </c>
      <c r="T20" s="128">
        <f t="shared" si="2"/>
        <v>2.25</v>
      </c>
      <c r="U20" s="58">
        <f t="shared" si="3"/>
        <v>0.9</v>
      </c>
      <c r="V20" s="86">
        <f t="shared" si="4"/>
        <v>3</v>
      </c>
      <c r="W20" s="58" t="str">
        <f t="shared" si="5"/>
        <v>BASICO</v>
      </c>
      <c r="X20" s="2"/>
    </row>
    <row r="21" spans="1:24" x14ac:dyDescent="0.2">
      <c r="A21" s="177">
        <v>7</v>
      </c>
      <c r="B21" s="167" t="s">
        <v>282</v>
      </c>
      <c r="C21" s="127">
        <v>5</v>
      </c>
      <c r="D21" s="127">
        <v>4</v>
      </c>
      <c r="E21" s="128">
        <f>SUM(C21,D21)/2</f>
        <v>4.5</v>
      </c>
      <c r="F21" s="58">
        <f>PRODUCT(E21*0.2)</f>
        <v>0.9</v>
      </c>
      <c r="G21" s="58">
        <v>3</v>
      </c>
      <c r="H21" s="58">
        <v>2.5</v>
      </c>
      <c r="I21" s="58"/>
      <c r="J21" s="58"/>
      <c r="K21" s="58"/>
      <c r="L21" s="128">
        <f t="shared" si="0"/>
        <v>2.75</v>
      </c>
      <c r="M21" s="58">
        <f t="shared" si="1"/>
        <v>1.1000000000000001</v>
      </c>
      <c r="N21" s="132">
        <v>2.5</v>
      </c>
      <c r="O21" s="132">
        <v>2.5</v>
      </c>
      <c r="P21" s="132">
        <v>3.5</v>
      </c>
      <c r="Q21" s="132">
        <v>4.5</v>
      </c>
      <c r="R21" s="132">
        <v>3</v>
      </c>
      <c r="S21" s="132">
        <v>1</v>
      </c>
      <c r="T21" s="128">
        <f t="shared" si="2"/>
        <v>2.8333333333333335</v>
      </c>
      <c r="U21" s="58">
        <f t="shared" si="3"/>
        <v>1.1333333333333335</v>
      </c>
      <c r="V21" s="86">
        <f t="shared" si="4"/>
        <v>3.1333333333333337</v>
      </c>
      <c r="W21" s="58" t="str">
        <f t="shared" si="5"/>
        <v>BASICO</v>
      </c>
      <c r="X21" s="2"/>
    </row>
    <row r="22" spans="1:24" x14ac:dyDescent="0.2">
      <c r="A22" s="168">
        <v>8</v>
      </c>
      <c r="B22" s="167" t="s">
        <v>286</v>
      </c>
      <c r="C22" s="127">
        <v>5</v>
      </c>
      <c r="D22" s="127">
        <v>4</v>
      </c>
      <c r="E22" s="128">
        <f>SUM(C22,D22)/2</f>
        <v>4.5</v>
      </c>
      <c r="F22" s="58">
        <f>PRODUCT(E22*0.2)</f>
        <v>0.9</v>
      </c>
      <c r="G22" s="58">
        <v>3</v>
      </c>
      <c r="H22" s="58">
        <v>1.5</v>
      </c>
      <c r="I22" s="58"/>
      <c r="J22" s="58"/>
      <c r="K22" s="58"/>
      <c r="L22" s="128">
        <f t="shared" si="0"/>
        <v>2.25</v>
      </c>
      <c r="M22" s="58">
        <f t="shared" si="1"/>
        <v>0.9</v>
      </c>
      <c r="N22" s="132">
        <v>1</v>
      </c>
      <c r="O22" s="132">
        <v>1</v>
      </c>
      <c r="P22" s="132">
        <v>1</v>
      </c>
      <c r="Q22" s="132">
        <v>4.5</v>
      </c>
      <c r="R22" s="132">
        <v>1</v>
      </c>
      <c r="S22" s="132">
        <v>1</v>
      </c>
      <c r="T22" s="128">
        <f t="shared" si="2"/>
        <v>1.5833333333333333</v>
      </c>
      <c r="U22" s="58">
        <f t="shared" si="3"/>
        <v>0.6333333333333333</v>
      </c>
      <c r="V22" s="86">
        <f t="shared" si="4"/>
        <v>2.4333333333333336</v>
      </c>
      <c r="W22" s="58" t="str">
        <f t="shared" si="5"/>
        <v>BAJO</v>
      </c>
      <c r="X22" s="2"/>
    </row>
    <row r="23" spans="1:24" x14ac:dyDescent="0.2">
      <c r="A23" s="177">
        <v>9</v>
      </c>
      <c r="B23" s="167" t="s">
        <v>258</v>
      </c>
      <c r="C23" s="127">
        <v>5</v>
      </c>
      <c r="D23" s="127">
        <v>4.5</v>
      </c>
      <c r="E23" s="128">
        <f>SUM(C23,D23)/2</f>
        <v>4.75</v>
      </c>
      <c r="F23" s="58">
        <f>PRODUCT(E23*0.2)</f>
        <v>0.95000000000000007</v>
      </c>
      <c r="G23" s="169">
        <v>3.5</v>
      </c>
      <c r="H23" s="169">
        <v>4</v>
      </c>
      <c r="I23" s="169"/>
      <c r="J23" s="169"/>
      <c r="K23" s="58"/>
      <c r="L23" s="128">
        <f t="shared" si="0"/>
        <v>3.75</v>
      </c>
      <c r="M23" s="58">
        <f t="shared" si="1"/>
        <v>1.5</v>
      </c>
      <c r="N23" s="132">
        <v>1</v>
      </c>
      <c r="O23" s="132">
        <v>1</v>
      </c>
      <c r="P23" s="132">
        <v>4</v>
      </c>
      <c r="Q23" s="132">
        <v>4</v>
      </c>
      <c r="R23" s="132">
        <v>1</v>
      </c>
      <c r="S23" s="132">
        <v>1</v>
      </c>
      <c r="T23" s="128">
        <f t="shared" si="2"/>
        <v>2</v>
      </c>
      <c r="U23" s="58">
        <f t="shared" si="3"/>
        <v>0.8</v>
      </c>
      <c r="V23" s="86">
        <f t="shared" si="4"/>
        <v>3.25</v>
      </c>
      <c r="W23" s="58" t="str">
        <f t="shared" si="5"/>
        <v>BASICO</v>
      </c>
      <c r="X23" s="2"/>
    </row>
    <row r="24" spans="1:24" x14ac:dyDescent="0.2">
      <c r="A24" s="177"/>
      <c r="B24" s="167" t="s">
        <v>287</v>
      </c>
      <c r="C24" s="127">
        <v>5</v>
      </c>
      <c r="D24" s="127">
        <v>5</v>
      </c>
      <c r="E24" s="128">
        <f>SUM(C24,D24)/2</f>
        <v>5</v>
      </c>
      <c r="F24" s="58">
        <f>PRODUCT(E24*0.2)</f>
        <v>1</v>
      </c>
      <c r="G24" s="169">
        <v>4.5999999999999996</v>
      </c>
      <c r="H24" s="169">
        <v>4</v>
      </c>
      <c r="I24" s="169"/>
      <c r="J24" s="169"/>
      <c r="K24" s="58"/>
      <c r="L24" s="128">
        <f t="shared" si="0"/>
        <v>4.3</v>
      </c>
      <c r="M24" s="58">
        <f t="shared" si="1"/>
        <v>1.72</v>
      </c>
      <c r="N24" s="132">
        <v>2.5</v>
      </c>
      <c r="O24" s="132">
        <v>2.5</v>
      </c>
      <c r="P24" s="132">
        <v>3.5</v>
      </c>
      <c r="Q24" s="132">
        <v>4</v>
      </c>
      <c r="R24" s="132">
        <v>3</v>
      </c>
      <c r="S24" s="132">
        <v>1</v>
      </c>
      <c r="T24" s="128">
        <f t="shared" si="2"/>
        <v>2.75</v>
      </c>
      <c r="U24" s="58">
        <f t="shared" si="3"/>
        <v>1.1000000000000001</v>
      </c>
      <c r="V24" s="86">
        <f t="shared" si="4"/>
        <v>3.82</v>
      </c>
      <c r="W24" s="58" t="str">
        <f t="shared" si="5"/>
        <v>BASICO</v>
      </c>
      <c r="X24" s="2"/>
    </row>
    <row r="25" spans="1:24" x14ac:dyDescent="0.2">
      <c r="A25" s="177">
        <v>10</v>
      </c>
      <c r="B25" s="167" t="s">
        <v>272</v>
      </c>
      <c r="C25" s="127">
        <v>5</v>
      </c>
      <c r="D25" s="127">
        <v>3.5</v>
      </c>
      <c r="E25" s="128">
        <f t="shared" ref="E25:E42" si="8">SUM(C25,D25)/2</f>
        <v>4.25</v>
      </c>
      <c r="F25" s="58">
        <f t="shared" ref="F25:F42" si="9">PRODUCT(E25*0.2)</f>
        <v>0.85000000000000009</v>
      </c>
      <c r="G25" s="58">
        <v>2.5</v>
      </c>
      <c r="H25" s="58">
        <v>3.5</v>
      </c>
      <c r="I25" s="58"/>
      <c r="J25" s="58"/>
      <c r="K25" s="58"/>
      <c r="L25" s="128">
        <f t="shared" si="0"/>
        <v>3</v>
      </c>
      <c r="M25" s="58">
        <f t="shared" si="1"/>
        <v>1.2000000000000002</v>
      </c>
      <c r="N25" s="132">
        <v>2</v>
      </c>
      <c r="O25" s="132">
        <v>2</v>
      </c>
      <c r="P25" s="132">
        <v>1</v>
      </c>
      <c r="Q25" s="132">
        <v>4.5</v>
      </c>
      <c r="R25" s="132">
        <v>1</v>
      </c>
      <c r="S25" s="132">
        <v>1</v>
      </c>
      <c r="T25" s="128">
        <f t="shared" si="2"/>
        <v>1.9166666666666667</v>
      </c>
      <c r="U25" s="58">
        <f t="shared" si="3"/>
        <v>0.76666666666666672</v>
      </c>
      <c r="V25" s="86">
        <f t="shared" si="4"/>
        <v>2.8166666666666669</v>
      </c>
      <c r="W25" s="58" t="str">
        <f t="shared" si="5"/>
        <v>BAJO</v>
      </c>
      <c r="X25" s="2"/>
    </row>
    <row r="26" spans="1:24" x14ac:dyDescent="0.2">
      <c r="A26" s="177">
        <v>11</v>
      </c>
      <c r="B26" s="167" t="s">
        <v>266</v>
      </c>
      <c r="C26" s="127">
        <v>5</v>
      </c>
      <c r="D26" s="127">
        <v>1</v>
      </c>
      <c r="E26" s="128">
        <f t="shared" si="8"/>
        <v>3</v>
      </c>
      <c r="F26" s="58">
        <f t="shared" si="9"/>
        <v>0.60000000000000009</v>
      </c>
      <c r="G26" s="58"/>
      <c r="H26" s="58"/>
      <c r="I26" s="58"/>
      <c r="J26" s="58"/>
      <c r="K26" s="58"/>
      <c r="L26" s="128">
        <f t="shared" si="0"/>
        <v>0</v>
      </c>
      <c r="M26" s="58">
        <f t="shared" si="1"/>
        <v>0</v>
      </c>
      <c r="N26" s="132"/>
      <c r="O26" s="132"/>
      <c r="P26" s="132"/>
      <c r="Q26" s="132">
        <v>2.5</v>
      </c>
      <c r="R26" s="132"/>
      <c r="S26" s="132"/>
      <c r="T26" s="128">
        <f t="shared" si="2"/>
        <v>0.41666666666666669</v>
      </c>
      <c r="U26" s="58">
        <f t="shared" si="3"/>
        <v>0.16666666666666669</v>
      </c>
      <c r="V26" s="86">
        <f t="shared" si="4"/>
        <v>0.76666666666666683</v>
      </c>
      <c r="W26" s="58" t="str">
        <f t="shared" si="5"/>
        <v>BAJO</v>
      </c>
      <c r="X26" s="2"/>
    </row>
    <row r="27" spans="1:24" x14ac:dyDescent="0.2">
      <c r="A27" s="177">
        <v>12</v>
      </c>
      <c r="B27" s="167" t="s">
        <v>268</v>
      </c>
      <c r="C27" s="127">
        <v>5</v>
      </c>
      <c r="D27" s="127">
        <v>4.5</v>
      </c>
      <c r="E27" s="128">
        <f t="shared" si="8"/>
        <v>4.75</v>
      </c>
      <c r="F27" s="58">
        <f t="shared" si="9"/>
        <v>0.95000000000000007</v>
      </c>
      <c r="G27" s="58">
        <v>3</v>
      </c>
      <c r="H27" s="58">
        <v>3</v>
      </c>
      <c r="I27" s="58"/>
      <c r="J27" s="58"/>
      <c r="K27" s="58"/>
      <c r="L27" s="128">
        <f t="shared" si="0"/>
        <v>3</v>
      </c>
      <c r="M27" s="58">
        <f t="shared" si="1"/>
        <v>1.2000000000000002</v>
      </c>
      <c r="N27" s="132">
        <v>1</v>
      </c>
      <c r="O27" s="132">
        <v>1</v>
      </c>
      <c r="P27" s="132">
        <v>1</v>
      </c>
      <c r="Q27" s="132">
        <v>1</v>
      </c>
      <c r="R27" s="132">
        <v>3</v>
      </c>
      <c r="S27" s="132">
        <v>1</v>
      </c>
      <c r="T27" s="128">
        <f t="shared" si="2"/>
        <v>1.3333333333333333</v>
      </c>
      <c r="U27" s="58">
        <f t="shared" si="3"/>
        <v>0.53333333333333333</v>
      </c>
      <c r="V27" s="86">
        <f t="shared" si="4"/>
        <v>2.6833333333333336</v>
      </c>
      <c r="W27" s="58" t="str">
        <f t="shared" si="5"/>
        <v>BAJO</v>
      </c>
      <c r="X27" s="2"/>
    </row>
    <row r="28" spans="1:24" x14ac:dyDescent="0.2">
      <c r="A28" s="168">
        <v>13</v>
      </c>
      <c r="B28" s="171" t="s">
        <v>273</v>
      </c>
      <c r="C28" s="127">
        <v>5</v>
      </c>
      <c r="D28" s="127">
        <v>4.5</v>
      </c>
      <c r="E28" s="128">
        <f t="shared" si="8"/>
        <v>4.75</v>
      </c>
      <c r="F28" s="58">
        <f t="shared" si="9"/>
        <v>0.95000000000000007</v>
      </c>
      <c r="G28" s="58">
        <v>2.5</v>
      </c>
      <c r="H28" s="58">
        <v>3</v>
      </c>
      <c r="I28" s="58"/>
      <c r="J28" s="58"/>
      <c r="K28" s="58"/>
      <c r="L28" s="128">
        <f t="shared" si="0"/>
        <v>2.75</v>
      </c>
      <c r="M28" s="58">
        <f t="shared" si="1"/>
        <v>1.1000000000000001</v>
      </c>
      <c r="N28" s="132">
        <v>1</v>
      </c>
      <c r="O28" s="132">
        <v>1</v>
      </c>
      <c r="P28" s="132">
        <v>1</v>
      </c>
      <c r="Q28" s="132">
        <v>1</v>
      </c>
      <c r="R28" s="132">
        <v>1</v>
      </c>
      <c r="S28" s="132">
        <v>1</v>
      </c>
      <c r="T28" s="128">
        <f t="shared" si="2"/>
        <v>1</v>
      </c>
      <c r="U28" s="58">
        <f t="shared" si="3"/>
        <v>0.4</v>
      </c>
      <c r="V28" s="86">
        <f t="shared" si="4"/>
        <v>2.4500000000000002</v>
      </c>
      <c r="W28" s="58" t="str">
        <f t="shared" si="5"/>
        <v>BAJO</v>
      </c>
      <c r="X28" s="2"/>
    </row>
    <row r="29" spans="1:24" x14ac:dyDescent="0.2">
      <c r="A29" s="168">
        <v>14</v>
      </c>
      <c r="B29" s="171" t="s">
        <v>274</v>
      </c>
      <c r="C29" s="127">
        <v>5</v>
      </c>
      <c r="D29" s="127">
        <v>4.5</v>
      </c>
      <c r="E29" s="128">
        <f t="shared" si="8"/>
        <v>4.75</v>
      </c>
      <c r="F29" s="58">
        <f t="shared" si="9"/>
        <v>0.95000000000000007</v>
      </c>
      <c r="G29" s="58">
        <v>3</v>
      </c>
      <c r="H29" s="58">
        <v>2</v>
      </c>
      <c r="I29" s="58"/>
      <c r="J29" s="58"/>
      <c r="K29" s="58"/>
      <c r="L29" s="128">
        <f t="shared" si="0"/>
        <v>2.5</v>
      </c>
      <c r="M29" s="58">
        <f t="shared" si="1"/>
        <v>1</v>
      </c>
      <c r="N29" s="132">
        <v>1</v>
      </c>
      <c r="O29" s="132">
        <v>1</v>
      </c>
      <c r="P29" s="132">
        <v>1</v>
      </c>
      <c r="Q29" s="132">
        <v>4</v>
      </c>
      <c r="R29" s="132">
        <v>1</v>
      </c>
      <c r="S29" s="132">
        <v>1</v>
      </c>
      <c r="T29" s="128">
        <f t="shared" si="2"/>
        <v>1.5</v>
      </c>
      <c r="U29" s="58">
        <f t="shared" si="3"/>
        <v>0.60000000000000009</v>
      </c>
      <c r="V29" s="86">
        <f t="shared" si="4"/>
        <v>2.5500000000000003</v>
      </c>
      <c r="W29" s="58" t="str">
        <f t="shared" si="5"/>
        <v>BAJO</v>
      </c>
      <c r="X29" s="2"/>
    </row>
    <row r="30" spans="1:24" x14ac:dyDescent="0.2">
      <c r="A30" s="177">
        <v>15</v>
      </c>
      <c r="B30" s="171" t="s">
        <v>278</v>
      </c>
      <c r="C30" s="127">
        <v>5</v>
      </c>
      <c r="D30" s="127">
        <v>4.5</v>
      </c>
      <c r="E30" s="128">
        <f t="shared" si="8"/>
        <v>4.75</v>
      </c>
      <c r="F30" s="58">
        <f t="shared" si="9"/>
        <v>0.95000000000000007</v>
      </c>
      <c r="G30" s="58">
        <v>3</v>
      </c>
      <c r="H30" s="58">
        <v>1</v>
      </c>
      <c r="I30" s="58"/>
      <c r="J30" s="58"/>
      <c r="K30" s="58"/>
      <c r="L30" s="128">
        <f t="shared" si="0"/>
        <v>2</v>
      </c>
      <c r="M30" s="58">
        <f t="shared" si="1"/>
        <v>0.8</v>
      </c>
      <c r="N30" s="132">
        <v>3</v>
      </c>
      <c r="O30" s="132">
        <v>2</v>
      </c>
      <c r="P30" s="132">
        <v>2.5</v>
      </c>
      <c r="Q30" s="132">
        <v>4</v>
      </c>
      <c r="R30" s="132">
        <v>3</v>
      </c>
      <c r="S30" s="132">
        <v>1</v>
      </c>
      <c r="T30" s="128">
        <f t="shared" si="2"/>
        <v>2.5833333333333335</v>
      </c>
      <c r="U30" s="58">
        <f t="shared" si="3"/>
        <v>1.0333333333333334</v>
      </c>
      <c r="V30" s="86">
        <f t="shared" si="4"/>
        <v>2.7833333333333332</v>
      </c>
      <c r="W30" s="58" t="str">
        <f t="shared" si="5"/>
        <v>BAJO</v>
      </c>
      <c r="X30" s="2"/>
    </row>
    <row r="31" spans="1:24" x14ac:dyDescent="0.2">
      <c r="A31" s="177">
        <v>16</v>
      </c>
      <c r="B31" s="167" t="s">
        <v>259</v>
      </c>
      <c r="C31" s="127">
        <v>4.5</v>
      </c>
      <c r="D31" s="127">
        <v>3.5</v>
      </c>
      <c r="E31" s="128">
        <f t="shared" si="8"/>
        <v>4</v>
      </c>
      <c r="F31" s="58">
        <f t="shared" si="9"/>
        <v>0.8</v>
      </c>
      <c r="G31" s="58">
        <v>2.5</v>
      </c>
      <c r="H31" s="58">
        <v>2.5</v>
      </c>
      <c r="I31" s="58"/>
      <c r="J31" s="58"/>
      <c r="K31" s="58"/>
      <c r="L31" s="128">
        <f t="shared" si="0"/>
        <v>2.5</v>
      </c>
      <c r="M31" s="58">
        <f t="shared" si="1"/>
        <v>1</v>
      </c>
      <c r="N31" s="132">
        <v>1</v>
      </c>
      <c r="O31" s="132">
        <v>1</v>
      </c>
      <c r="P31" s="132">
        <v>1</v>
      </c>
      <c r="Q31" s="132">
        <v>4.5</v>
      </c>
      <c r="R31" s="132">
        <v>3</v>
      </c>
      <c r="S31" s="132">
        <v>1</v>
      </c>
      <c r="T31" s="128">
        <f t="shared" si="2"/>
        <v>1.9166666666666667</v>
      </c>
      <c r="U31" s="58">
        <f t="shared" si="3"/>
        <v>0.76666666666666672</v>
      </c>
      <c r="V31" s="86">
        <f t="shared" si="4"/>
        <v>2.5666666666666669</v>
      </c>
      <c r="W31" s="58" t="str">
        <f t="shared" si="5"/>
        <v>BAJO</v>
      </c>
      <c r="X31" s="2"/>
    </row>
    <row r="32" spans="1:24" x14ac:dyDescent="0.2">
      <c r="A32" s="177">
        <v>17</v>
      </c>
      <c r="B32" s="167" t="s">
        <v>260</v>
      </c>
      <c r="C32" s="127">
        <v>5</v>
      </c>
      <c r="D32" s="127">
        <v>3</v>
      </c>
      <c r="E32" s="128">
        <f t="shared" si="8"/>
        <v>4</v>
      </c>
      <c r="F32" s="58">
        <f t="shared" si="9"/>
        <v>0.8</v>
      </c>
      <c r="G32" s="58">
        <v>2</v>
      </c>
      <c r="H32" s="58">
        <v>2</v>
      </c>
      <c r="I32" s="58"/>
      <c r="J32" s="58"/>
      <c r="K32" s="58"/>
      <c r="L32" s="128">
        <f t="shared" si="0"/>
        <v>2</v>
      </c>
      <c r="M32" s="58">
        <f t="shared" si="1"/>
        <v>0.8</v>
      </c>
      <c r="N32" s="132">
        <v>2</v>
      </c>
      <c r="O32" s="132">
        <v>2</v>
      </c>
      <c r="P32" s="132">
        <v>1</v>
      </c>
      <c r="Q32" s="132">
        <v>4.5</v>
      </c>
      <c r="R32" s="132">
        <v>3</v>
      </c>
      <c r="S32" s="132">
        <v>1</v>
      </c>
      <c r="T32" s="128">
        <f t="shared" si="2"/>
        <v>2.25</v>
      </c>
      <c r="U32" s="58">
        <f t="shared" si="3"/>
        <v>0.9</v>
      </c>
      <c r="V32" s="86">
        <f t="shared" si="4"/>
        <v>2.5</v>
      </c>
      <c r="W32" s="58" t="str">
        <f t="shared" si="5"/>
        <v>BAJO</v>
      </c>
      <c r="X32" s="2"/>
    </row>
    <row r="33" spans="1:24" x14ac:dyDescent="0.2">
      <c r="A33" s="177">
        <v>18</v>
      </c>
      <c r="B33" s="167" t="s">
        <v>261</v>
      </c>
      <c r="C33" s="127">
        <v>5</v>
      </c>
      <c r="D33" s="127">
        <v>3.5</v>
      </c>
      <c r="E33" s="128">
        <f t="shared" si="8"/>
        <v>4.25</v>
      </c>
      <c r="F33" s="58">
        <f t="shared" si="9"/>
        <v>0.85000000000000009</v>
      </c>
      <c r="G33" s="58">
        <v>4.5</v>
      </c>
      <c r="H33" s="58">
        <v>4</v>
      </c>
      <c r="I33" s="58"/>
      <c r="J33" s="58"/>
      <c r="K33" s="58"/>
      <c r="L33" s="128">
        <f t="shared" si="0"/>
        <v>4.25</v>
      </c>
      <c r="M33" s="58">
        <f t="shared" si="1"/>
        <v>1.7000000000000002</v>
      </c>
      <c r="N33" s="132">
        <v>1</v>
      </c>
      <c r="O33" s="132">
        <v>1</v>
      </c>
      <c r="P33" s="132">
        <v>1</v>
      </c>
      <c r="Q33" s="132">
        <v>4</v>
      </c>
      <c r="R33" s="132">
        <v>3</v>
      </c>
      <c r="S33" s="132">
        <v>1</v>
      </c>
      <c r="T33" s="128">
        <f t="shared" si="2"/>
        <v>1.8333333333333333</v>
      </c>
      <c r="U33" s="58">
        <f t="shared" si="3"/>
        <v>0.73333333333333339</v>
      </c>
      <c r="V33" s="86">
        <f t="shared" si="4"/>
        <v>3.2833333333333337</v>
      </c>
      <c r="W33" s="58" t="str">
        <f t="shared" si="5"/>
        <v>BASICO</v>
      </c>
      <c r="X33" s="2"/>
    </row>
    <row r="34" spans="1:24" x14ac:dyDescent="0.2">
      <c r="A34" s="177">
        <v>19</v>
      </c>
      <c r="B34" s="167" t="s">
        <v>279</v>
      </c>
      <c r="C34" s="127">
        <v>5</v>
      </c>
      <c r="D34" s="127">
        <v>3</v>
      </c>
      <c r="E34" s="128">
        <f t="shared" si="8"/>
        <v>4</v>
      </c>
      <c r="F34" s="58">
        <f t="shared" si="9"/>
        <v>0.8</v>
      </c>
      <c r="G34" s="58">
        <v>3</v>
      </c>
      <c r="H34" s="58">
        <v>4</v>
      </c>
      <c r="I34" s="58"/>
      <c r="J34" s="58"/>
      <c r="K34" s="58"/>
      <c r="L34" s="128">
        <f t="shared" si="0"/>
        <v>3.5</v>
      </c>
      <c r="M34" s="58">
        <f t="shared" si="1"/>
        <v>1.4000000000000001</v>
      </c>
      <c r="N34" s="132">
        <v>2</v>
      </c>
      <c r="O34" s="132">
        <v>1.5</v>
      </c>
      <c r="P34" s="132">
        <v>1</v>
      </c>
      <c r="Q34" s="132">
        <v>4.5</v>
      </c>
      <c r="R34" s="132">
        <v>2</v>
      </c>
      <c r="S34" s="132">
        <v>1</v>
      </c>
      <c r="T34" s="128">
        <f t="shared" si="2"/>
        <v>2</v>
      </c>
      <c r="U34" s="58">
        <f t="shared" si="3"/>
        <v>0.8</v>
      </c>
      <c r="V34" s="86">
        <f t="shared" si="4"/>
        <v>3</v>
      </c>
      <c r="W34" s="58" t="str">
        <f t="shared" si="5"/>
        <v>BASICO</v>
      </c>
      <c r="X34" s="2"/>
    </row>
    <row r="35" spans="1:24" x14ac:dyDescent="0.2">
      <c r="A35" s="177">
        <v>20</v>
      </c>
      <c r="B35" s="171" t="s">
        <v>267</v>
      </c>
      <c r="C35" s="127">
        <v>5</v>
      </c>
      <c r="D35" s="127">
        <v>4</v>
      </c>
      <c r="E35" s="128">
        <f t="shared" si="8"/>
        <v>4.5</v>
      </c>
      <c r="F35" s="58">
        <f t="shared" si="9"/>
        <v>0.9</v>
      </c>
      <c r="G35" s="58">
        <v>4</v>
      </c>
      <c r="H35" s="58">
        <v>4</v>
      </c>
      <c r="I35" s="58"/>
      <c r="J35" s="58"/>
      <c r="K35" s="58"/>
      <c r="L35" s="128">
        <f t="shared" si="0"/>
        <v>4</v>
      </c>
      <c r="M35" s="58">
        <f t="shared" si="1"/>
        <v>1.6</v>
      </c>
      <c r="N35" s="132">
        <v>1</v>
      </c>
      <c r="O35" s="132">
        <v>1</v>
      </c>
      <c r="P35" s="132">
        <v>1</v>
      </c>
      <c r="Q35" s="132">
        <v>1</v>
      </c>
      <c r="R35" s="132">
        <v>2.5</v>
      </c>
      <c r="S35" s="132">
        <v>1</v>
      </c>
      <c r="T35" s="128">
        <f t="shared" si="2"/>
        <v>1.25</v>
      </c>
      <c r="U35" s="58">
        <f t="shared" si="3"/>
        <v>0.5</v>
      </c>
      <c r="V35" s="86">
        <f t="shared" si="4"/>
        <v>3</v>
      </c>
      <c r="W35" s="58" t="str">
        <f t="shared" si="5"/>
        <v>BASICO</v>
      </c>
      <c r="X35" s="2"/>
    </row>
    <row r="36" spans="1:24" x14ac:dyDescent="0.2">
      <c r="A36" s="177">
        <v>21</v>
      </c>
      <c r="B36" s="171" t="s">
        <v>281</v>
      </c>
      <c r="C36" s="127">
        <v>5</v>
      </c>
      <c r="D36" s="127">
        <v>4</v>
      </c>
      <c r="E36" s="128">
        <f t="shared" si="8"/>
        <v>4.5</v>
      </c>
      <c r="F36" s="58">
        <f t="shared" si="9"/>
        <v>0.9</v>
      </c>
      <c r="G36" s="58">
        <v>3</v>
      </c>
      <c r="H36" s="58">
        <v>1.5</v>
      </c>
      <c r="I36" s="58"/>
      <c r="J36" s="58"/>
      <c r="K36" s="58"/>
      <c r="L36" s="128">
        <f t="shared" si="0"/>
        <v>2.25</v>
      </c>
      <c r="M36" s="58">
        <f t="shared" si="1"/>
        <v>0.9</v>
      </c>
      <c r="N36" s="132">
        <v>1</v>
      </c>
      <c r="O36" s="132">
        <v>1</v>
      </c>
      <c r="P36" s="132">
        <v>3.5</v>
      </c>
      <c r="Q36" s="132">
        <v>4.5</v>
      </c>
      <c r="R36" s="132">
        <v>2</v>
      </c>
      <c r="S36" s="132">
        <v>1</v>
      </c>
      <c r="T36" s="128">
        <f t="shared" si="2"/>
        <v>2.1666666666666665</v>
      </c>
      <c r="U36" s="58">
        <f t="shared" si="3"/>
        <v>0.8666666666666667</v>
      </c>
      <c r="V36" s="86">
        <f t="shared" si="4"/>
        <v>2.666666666666667</v>
      </c>
      <c r="W36" s="58" t="str">
        <f t="shared" si="5"/>
        <v>BAJO</v>
      </c>
      <c r="X36" s="2"/>
    </row>
    <row r="37" spans="1:24" x14ac:dyDescent="0.2">
      <c r="A37" s="177">
        <v>22</v>
      </c>
      <c r="B37" s="167" t="s">
        <v>262</v>
      </c>
      <c r="C37" s="127">
        <v>5</v>
      </c>
      <c r="D37" s="127">
        <v>4.5</v>
      </c>
      <c r="E37" s="128">
        <f t="shared" si="8"/>
        <v>4.75</v>
      </c>
      <c r="F37" s="58">
        <f t="shared" si="9"/>
        <v>0.95000000000000007</v>
      </c>
      <c r="G37" s="58">
        <v>2</v>
      </c>
      <c r="H37" s="58">
        <v>3.5</v>
      </c>
      <c r="I37" s="132"/>
      <c r="J37" s="58"/>
      <c r="K37" s="58"/>
      <c r="L37" s="128">
        <f t="shared" si="0"/>
        <v>2.75</v>
      </c>
      <c r="M37" s="58">
        <f t="shared" si="1"/>
        <v>1.1000000000000001</v>
      </c>
      <c r="N37" s="132">
        <v>3</v>
      </c>
      <c r="O37" s="132">
        <v>3</v>
      </c>
      <c r="P37" s="132">
        <v>1</v>
      </c>
      <c r="Q37" s="132">
        <v>3</v>
      </c>
      <c r="R37" s="132">
        <v>2.5</v>
      </c>
      <c r="S37" s="132">
        <v>1</v>
      </c>
      <c r="T37" s="128">
        <f t="shared" si="2"/>
        <v>2.25</v>
      </c>
      <c r="U37" s="58">
        <f t="shared" si="3"/>
        <v>0.9</v>
      </c>
      <c r="V37" s="86">
        <f t="shared" si="4"/>
        <v>2.95</v>
      </c>
      <c r="W37" s="58" t="str">
        <f t="shared" si="5"/>
        <v>BAJO</v>
      </c>
      <c r="X37" s="2"/>
    </row>
    <row r="38" spans="1:24" x14ac:dyDescent="0.2">
      <c r="A38" s="168">
        <v>23</v>
      </c>
      <c r="B38" s="167" t="s">
        <v>263</v>
      </c>
      <c r="C38" s="127">
        <v>5</v>
      </c>
      <c r="D38" s="127">
        <v>4</v>
      </c>
      <c r="E38" s="128">
        <f t="shared" si="8"/>
        <v>4.5</v>
      </c>
      <c r="F38" s="58">
        <f t="shared" si="9"/>
        <v>0.9</v>
      </c>
      <c r="G38" s="169">
        <v>3.5</v>
      </c>
      <c r="H38" s="58">
        <v>2</v>
      </c>
      <c r="I38" s="58"/>
      <c r="J38" s="58"/>
      <c r="K38" s="58"/>
      <c r="L38" s="128">
        <f t="shared" si="0"/>
        <v>2.75</v>
      </c>
      <c r="M38" s="58">
        <f t="shared" si="1"/>
        <v>1.1000000000000001</v>
      </c>
      <c r="N38" s="132">
        <v>1</v>
      </c>
      <c r="O38" s="132">
        <v>1</v>
      </c>
      <c r="P38" s="132">
        <v>3.5</v>
      </c>
      <c r="Q38" s="132">
        <v>4</v>
      </c>
      <c r="R38" s="132">
        <v>3</v>
      </c>
      <c r="S38" s="132">
        <v>1</v>
      </c>
      <c r="T38" s="128">
        <f t="shared" si="2"/>
        <v>2.25</v>
      </c>
      <c r="U38" s="58">
        <f t="shared" si="3"/>
        <v>0.9</v>
      </c>
      <c r="V38" s="86">
        <f t="shared" si="4"/>
        <v>2.9</v>
      </c>
      <c r="W38" s="58" t="str">
        <f t="shared" si="5"/>
        <v>BAJO</v>
      </c>
      <c r="X38" s="2"/>
    </row>
    <row r="39" spans="1:24" x14ac:dyDescent="0.2">
      <c r="A39" s="177">
        <v>24</v>
      </c>
      <c r="B39" s="167" t="s">
        <v>264</v>
      </c>
      <c r="C39" s="127">
        <v>4.5</v>
      </c>
      <c r="D39" s="127">
        <v>4.5</v>
      </c>
      <c r="E39" s="128">
        <f t="shared" si="8"/>
        <v>4.5</v>
      </c>
      <c r="F39" s="58">
        <f t="shared" si="9"/>
        <v>0.9</v>
      </c>
      <c r="G39" s="58">
        <v>3</v>
      </c>
      <c r="H39" s="58">
        <v>3.5</v>
      </c>
      <c r="I39" s="58"/>
      <c r="J39" s="58"/>
      <c r="K39" s="58"/>
      <c r="L39" s="128">
        <f t="shared" si="0"/>
        <v>3.25</v>
      </c>
      <c r="M39" s="58">
        <f t="shared" si="1"/>
        <v>1.3</v>
      </c>
      <c r="N39" s="132">
        <v>3</v>
      </c>
      <c r="O39" s="132">
        <v>2.5</v>
      </c>
      <c r="P39" s="132">
        <v>2</v>
      </c>
      <c r="Q39" s="132">
        <v>4</v>
      </c>
      <c r="R39" s="132">
        <v>1</v>
      </c>
      <c r="S39" s="132">
        <v>1</v>
      </c>
      <c r="T39" s="128">
        <f t="shared" si="2"/>
        <v>2.25</v>
      </c>
      <c r="U39" s="58">
        <f t="shared" si="3"/>
        <v>0.9</v>
      </c>
      <c r="V39" s="86">
        <f t="shared" si="4"/>
        <v>3.1</v>
      </c>
      <c r="W39" s="58" t="str">
        <f t="shared" si="5"/>
        <v>BASICO</v>
      </c>
      <c r="X39" s="2"/>
    </row>
    <row r="40" spans="1:24" x14ac:dyDescent="0.2">
      <c r="A40" s="177">
        <v>25</v>
      </c>
      <c r="B40" s="167" t="s">
        <v>280</v>
      </c>
      <c r="C40" s="127">
        <v>5</v>
      </c>
      <c r="D40" s="127">
        <v>4.5</v>
      </c>
      <c r="E40" s="128">
        <f t="shared" si="8"/>
        <v>4.75</v>
      </c>
      <c r="F40" s="58">
        <f t="shared" si="9"/>
        <v>0.95000000000000007</v>
      </c>
      <c r="G40" s="58">
        <v>2.5</v>
      </c>
      <c r="H40" s="58">
        <v>2.5</v>
      </c>
      <c r="I40" s="58"/>
      <c r="J40" s="58"/>
      <c r="K40" s="58"/>
      <c r="L40" s="128">
        <f t="shared" si="0"/>
        <v>2.5</v>
      </c>
      <c r="M40" s="58">
        <f t="shared" si="1"/>
        <v>1</v>
      </c>
      <c r="N40" s="132">
        <v>2</v>
      </c>
      <c r="O40" s="132">
        <v>1.5</v>
      </c>
      <c r="P40" s="132">
        <v>1</v>
      </c>
      <c r="Q40" s="132">
        <v>4.5</v>
      </c>
      <c r="R40" s="132">
        <v>1</v>
      </c>
      <c r="S40" s="132">
        <v>1</v>
      </c>
      <c r="T40" s="128">
        <f t="shared" si="2"/>
        <v>1.8333333333333333</v>
      </c>
      <c r="U40" s="58">
        <f t="shared" si="3"/>
        <v>0.73333333333333339</v>
      </c>
      <c r="V40" s="86">
        <f t="shared" si="4"/>
        <v>2.6833333333333336</v>
      </c>
      <c r="W40" s="58" t="str">
        <f t="shared" si="5"/>
        <v>BAJO</v>
      </c>
      <c r="X40" s="2"/>
    </row>
    <row r="41" spans="1:24" x14ac:dyDescent="0.2">
      <c r="A41" s="185">
        <v>2.6</v>
      </c>
      <c r="B41" s="167" t="s">
        <v>277</v>
      </c>
      <c r="C41" s="127">
        <v>5</v>
      </c>
      <c r="D41" s="127">
        <v>4.5</v>
      </c>
      <c r="E41" s="128">
        <f t="shared" si="8"/>
        <v>4.75</v>
      </c>
      <c r="F41" s="58">
        <f t="shared" si="9"/>
        <v>0.95000000000000007</v>
      </c>
      <c r="G41" s="58">
        <v>3</v>
      </c>
      <c r="H41" s="58">
        <v>1</v>
      </c>
      <c r="I41" s="58"/>
      <c r="J41" s="58"/>
      <c r="K41" s="58"/>
      <c r="L41" s="128">
        <f t="shared" si="0"/>
        <v>2</v>
      </c>
      <c r="M41" s="58">
        <f t="shared" si="1"/>
        <v>0.8</v>
      </c>
      <c r="N41" s="132">
        <v>1</v>
      </c>
      <c r="O41" s="132">
        <v>1</v>
      </c>
      <c r="P41" s="132">
        <v>1</v>
      </c>
      <c r="Q41" s="132">
        <v>1</v>
      </c>
      <c r="R41" s="132">
        <v>1</v>
      </c>
      <c r="S41" s="132">
        <v>1</v>
      </c>
      <c r="T41" s="128">
        <f t="shared" si="2"/>
        <v>1</v>
      </c>
      <c r="U41" s="58">
        <f t="shared" si="3"/>
        <v>0.4</v>
      </c>
      <c r="V41" s="86">
        <f t="shared" si="4"/>
        <v>2.15</v>
      </c>
      <c r="W41" s="58" t="str">
        <f t="shared" si="5"/>
        <v>BAJO</v>
      </c>
      <c r="X41" s="2"/>
    </row>
    <row r="42" spans="1:24" x14ac:dyDescent="0.2">
      <c r="A42" s="177">
        <v>27</v>
      </c>
      <c r="B42" s="171" t="s">
        <v>288</v>
      </c>
      <c r="C42" s="127">
        <v>5</v>
      </c>
      <c r="D42" s="127">
        <v>4.5</v>
      </c>
      <c r="E42" s="128">
        <f t="shared" si="8"/>
        <v>4.75</v>
      </c>
      <c r="F42" s="58">
        <f t="shared" si="9"/>
        <v>0.95000000000000007</v>
      </c>
      <c r="G42" s="129">
        <v>3</v>
      </c>
      <c r="H42" s="129">
        <v>1</v>
      </c>
      <c r="I42" s="129"/>
      <c r="J42" s="129"/>
      <c r="K42" s="129"/>
      <c r="L42" s="128">
        <f t="shared" si="0"/>
        <v>2</v>
      </c>
      <c r="M42" s="58">
        <f t="shared" si="1"/>
        <v>0.8</v>
      </c>
      <c r="N42" s="129">
        <v>3</v>
      </c>
      <c r="O42" s="170">
        <v>2</v>
      </c>
      <c r="P42" s="170">
        <v>2.5</v>
      </c>
      <c r="Q42" s="170">
        <v>1</v>
      </c>
      <c r="R42" s="170">
        <v>1</v>
      </c>
      <c r="S42" s="170">
        <v>1</v>
      </c>
      <c r="T42" s="128">
        <f t="shared" si="2"/>
        <v>1.75</v>
      </c>
      <c r="U42" s="58">
        <f t="shared" si="3"/>
        <v>0.70000000000000007</v>
      </c>
      <c r="V42" s="86">
        <f t="shared" si="4"/>
        <v>2.4500000000000002</v>
      </c>
      <c r="W42" s="58" t="str">
        <f t="shared" si="5"/>
        <v>BAJO</v>
      </c>
      <c r="X42" s="88"/>
    </row>
    <row r="73" spans="1:24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2">
      <c r="A74" s="112"/>
      <c r="B74" s="17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113"/>
      <c r="W74" s="89"/>
      <c r="X74" s="89"/>
    </row>
    <row r="75" spans="1:24" x14ac:dyDescent="0.2">
      <c r="A75" s="112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113"/>
      <c r="W75" s="89"/>
      <c r="X75" s="89"/>
    </row>
    <row r="76" spans="1:24" x14ac:dyDescent="0.2">
      <c r="A76" s="112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113"/>
      <c r="W76" s="89"/>
      <c r="X76" s="89"/>
    </row>
    <row r="77" spans="1:24" x14ac:dyDescent="0.2">
      <c r="A77" s="112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113"/>
      <c r="W77" s="89"/>
      <c r="X77" s="89"/>
    </row>
    <row r="78" spans="1:24" x14ac:dyDescent="0.2">
      <c r="A78" s="112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113"/>
      <c r="W78" s="89"/>
      <c r="X78" s="89"/>
    </row>
    <row r="79" spans="1:24" x14ac:dyDescent="0.2">
      <c r="A79" s="106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7"/>
      <c r="W79" s="94"/>
      <c r="X79" s="94"/>
    </row>
    <row r="80" spans="1:24" x14ac:dyDescent="0.2">
      <c r="A80" s="96"/>
      <c r="B80" s="111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7"/>
      <c r="W80" s="94"/>
      <c r="X80" s="94"/>
    </row>
    <row r="81" spans="1:24" x14ac:dyDescent="0.2">
      <c r="A81" s="96"/>
      <c r="B81" s="89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7"/>
      <c r="W81" s="94"/>
      <c r="X81" s="94"/>
    </row>
    <row r="82" spans="1:24" x14ac:dyDescent="0.2">
      <c r="A82" s="96"/>
      <c r="B82" s="89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7"/>
      <c r="W82" s="94"/>
      <c r="X82" s="94"/>
    </row>
    <row r="83" spans="1:24" x14ac:dyDescent="0.2">
      <c r="A83" s="96"/>
      <c r="B83" s="89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7"/>
      <c r="W83" s="94"/>
      <c r="X83" s="94"/>
    </row>
    <row r="84" spans="1:24" x14ac:dyDescent="0.2">
      <c r="A84" s="96"/>
      <c r="B84" s="89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7"/>
      <c r="W84" s="94"/>
      <c r="X84" s="94"/>
    </row>
    <row r="85" spans="1:24" x14ac:dyDescent="0.2">
      <c r="A85" s="96"/>
      <c r="B85" s="8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7"/>
      <c r="W85" s="94"/>
      <c r="X85" s="94"/>
    </row>
    <row r="86" spans="1:24" x14ac:dyDescent="0.2">
      <c r="A86" s="96"/>
      <c r="B86" s="95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7"/>
      <c r="W86" s="94"/>
      <c r="X86" s="94"/>
    </row>
    <row r="87" spans="1:24" x14ac:dyDescent="0.2">
      <c r="A87" s="96"/>
      <c r="B87" s="95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7"/>
      <c r="W87" s="94"/>
      <c r="X87" s="94"/>
    </row>
    <row r="88" spans="1:24" x14ac:dyDescent="0.2">
      <c r="A88" s="96"/>
      <c r="B88" s="95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7"/>
      <c r="W88" s="94"/>
      <c r="X88" s="94"/>
    </row>
    <row r="89" spans="1:24" x14ac:dyDescent="0.2">
      <c r="A89" s="96"/>
      <c r="B89" s="95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7"/>
      <c r="W89" s="94"/>
      <c r="X89" s="94"/>
    </row>
    <row r="90" spans="1:24" x14ac:dyDescent="0.2">
      <c r="A90" s="96"/>
      <c r="B90" s="95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7"/>
      <c r="W90" s="94"/>
      <c r="X90" s="94"/>
    </row>
    <row r="91" spans="1:24" x14ac:dyDescent="0.2">
      <c r="A91" s="96"/>
      <c r="B91" s="95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7"/>
      <c r="W91" s="94"/>
      <c r="X91" s="94"/>
    </row>
    <row r="92" spans="1:24" x14ac:dyDescent="0.2">
      <c r="A92" s="96"/>
      <c r="B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7"/>
      <c r="W92" s="94"/>
      <c r="X92" s="94"/>
    </row>
    <row r="93" spans="1:24" x14ac:dyDescent="0.2">
      <c r="A93" s="96"/>
      <c r="B93" s="9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7"/>
      <c r="W93" s="94"/>
      <c r="X93" s="94"/>
    </row>
    <row r="94" spans="1:24" x14ac:dyDescent="0.2">
      <c r="A94" s="96"/>
      <c r="B94" s="95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7"/>
      <c r="W94" s="94"/>
      <c r="X94" s="94"/>
    </row>
    <row r="95" spans="1:24" x14ac:dyDescent="0.2">
      <c r="A95" s="96"/>
      <c r="B95" s="95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7"/>
      <c r="W95" s="94"/>
      <c r="X95" s="94"/>
    </row>
    <row r="96" spans="1:24" x14ac:dyDescent="0.2">
      <c r="A96" s="96"/>
      <c r="B96" s="95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7"/>
      <c r="W96" s="94"/>
      <c r="X96" s="94"/>
    </row>
    <row r="97" spans="1:24" x14ac:dyDescent="0.2">
      <c r="A97" s="96"/>
      <c r="B97" s="95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7"/>
      <c r="W97" s="94"/>
      <c r="X97" s="94"/>
    </row>
    <row r="98" spans="1:24" x14ac:dyDescent="0.2">
      <c r="A98" s="96"/>
      <c r="B98" s="95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7"/>
      <c r="W98" s="94"/>
      <c r="X98" s="94"/>
    </row>
    <row r="99" spans="1:24" x14ac:dyDescent="0.2">
      <c r="A99" s="96"/>
      <c r="B99" s="95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7"/>
      <c r="W99" s="94"/>
      <c r="X99" s="94"/>
    </row>
    <row r="100" spans="1:24" x14ac:dyDescent="0.2">
      <c r="A100" s="96"/>
      <c r="B100" s="95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7"/>
      <c r="W100" s="94"/>
      <c r="X100" s="94"/>
    </row>
    <row r="101" spans="1:24" x14ac:dyDescent="0.2">
      <c r="A101" s="96"/>
      <c r="B101" s="95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spans="1:24" x14ac:dyDescent="0.2">
      <c r="A102" s="18"/>
      <c r="B102" s="95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89"/>
      <c r="X102" s="17"/>
    </row>
    <row r="103" spans="1:24" x14ac:dyDescent="0.2">
      <c r="A103" s="18"/>
      <c r="B103" s="95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89"/>
      <c r="X103" s="17"/>
    </row>
    <row r="104" spans="1:24" x14ac:dyDescent="0.2">
      <c r="A104" s="18"/>
      <c r="B104" s="95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89"/>
      <c r="X104" s="17"/>
    </row>
    <row r="105" spans="1:24" x14ac:dyDescent="0.2">
      <c r="B105" s="95"/>
    </row>
    <row r="106" spans="1:24" x14ac:dyDescent="0.2">
      <c r="B106" s="95"/>
    </row>
    <row r="107" spans="1:24" x14ac:dyDescent="0.2">
      <c r="B107" s="94"/>
    </row>
    <row r="108" spans="1:24" x14ac:dyDescent="0.2">
      <c r="B108" s="94"/>
    </row>
    <row r="109" spans="1:24" x14ac:dyDescent="0.2">
      <c r="B109" s="94"/>
    </row>
    <row r="110" spans="1:24" x14ac:dyDescent="0.2">
      <c r="B110" s="17"/>
    </row>
  </sheetData>
  <sortState ref="B46:B69">
    <sortCondition ref="B46"/>
  </sortState>
  <mergeCells count="3">
    <mergeCell ref="Q12:U12"/>
    <mergeCell ref="C13:D13"/>
    <mergeCell ref="O13:Q13"/>
  </mergeCells>
  <phoneticPr fontId="4" type="noConversion"/>
  <pageMargins left="0.11811023622047244" right="0.19685039370078741" top="0.74803149606299213" bottom="0.15748031496062992" header="0" footer="0.31496062992125984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1"/>
  <sheetViews>
    <sheetView topLeftCell="A471" workbookViewId="0">
      <selection activeCell="L286" sqref="L286"/>
    </sheetView>
  </sheetViews>
  <sheetFormatPr baseColWidth="10" defaultRowHeight="12.75" x14ac:dyDescent="0.2"/>
  <cols>
    <col min="1" max="1" width="5.5703125" customWidth="1"/>
    <col min="2" max="2" width="45.140625" customWidth="1"/>
    <col min="3" max="3" width="5" customWidth="1"/>
    <col min="4" max="4" width="6.5703125" customWidth="1"/>
    <col min="5" max="5" width="5" customWidth="1"/>
    <col min="6" max="6" width="7.140625" customWidth="1"/>
    <col min="7" max="7" width="4.5703125" customWidth="1"/>
    <col min="8" max="8" width="5.140625" customWidth="1"/>
    <col min="9" max="9" width="7.140625" customWidth="1"/>
    <col min="10" max="10" width="13.140625" customWidth="1"/>
    <col min="11" max="11" width="5.85546875" customWidth="1"/>
  </cols>
  <sheetData>
    <row r="1" spans="1:11" x14ac:dyDescent="0.2">
      <c r="A1" s="1"/>
      <c r="B1" s="73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1:11" x14ac:dyDescent="0.2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1"/>
      <c r="B5" s="1" t="s">
        <v>236</v>
      </c>
      <c r="C5" s="1" t="s">
        <v>237</v>
      </c>
      <c r="D5" s="1"/>
      <c r="E5" s="1"/>
      <c r="F5" s="1"/>
      <c r="G5" s="1" t="s">
        <v>247</v>
      </c>
      <c r="I5" s="1"/>
      <c r="J5" s="1"/>
      <c r="K5" s="1"/>
    </row>
    <row r="6" spans="1:11" x14ac:dyDescent="0.2">
      <c r="A6" s="1"/>
      <c r="B6" s="1"/>
      <c r="C6" s="50"/>
      <c r="D6" s="1"/>
      <c r="E6" s="50"/>
      <c r="F6" s="51"/>
      <c r="G6" s="1"/>
      <c r="H6" s="1"/>
      <c r="I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x14ac:dyDescent="0.2">
      <c r="A8" s="1"/>
      <c r="B8" s="1" t="s">
        <v>184</v>
      </c>
      <c r="D8" s="1"/>
      <c r="E8" s="1"/>
      <c r="G8" s="1"/>
      <c r="H8" s="1"/>
      <c r="I8" s="1"/>
      <c r="J8" s="1"/>
    </row>
    <row r="9" spans="1:11" x14ac:dyDescent="0.2">
      <c r="A9" s="1"/>
      <c r="C9" s="1"/>
      <c r="D9" s="1"/>
      <c r="E9" s="1"/>
      <c r="F9" s="1"/>
      <c r="G9" s="1"/>
      <c r="H9" s="9"/>
      <c r="I9" s="9"/>
      <c r="J9" s="9"/>
    </row>
    <row r="10" spans="1:11" ht="15" x14ac:dyDescent="0.25">
      <c r="A10" s="52" t="s">
        <v>84</v>
      </c>
      <c r="B10" s="5" t="s">
        <v>2</v>
      </c>
      <c r="C10" s="5" t="s">
        <v>156</v>
      </c>
      <c r="D10" s="44"/>
      <c r="E10" s="53" t="s">
        <v>238</v>
      </c>
      <c r="F10" s="54"/>
      <c r="G10" s="44" t="s">
        <v>155</v>
      </c>
      <c r="H10" s="70"/>
      <c r="I10" s="3"/>
      <c r="J10" s="90"/>
      <c r="K10" s="24"/>
    </row>
    <row r="11" spans="1:11" ht="37.5" x14ac:dyDescent="0.2">
      <c r="A11" s="7"/>
      <c r="B11" s="7"/>
      <c r="C11" s="44"/>
      <c r="D11" s="90"/>
      <c r="E11" s="44"/>
      <c r="F11" s="90"/>
      <c r="G11" s="44"/>
      <c r="H11" s="90"/>
      <c r="I11" s="44"/>
      <c r="J11" s="90"/>
      <c r="K11" s="33" t="s">
        <v>92</v>
      </c>
    </row>
    <row r="12" spans="1:11" x14ac:dyDescent="0.2">
      <c r="A12" s="8"/>
      <c r="B12" s="8"/>
      <c r="C12" s="5" t="s">
        <v>161</v>
      </c>
      <c r="D12" s="6">
        <v>0.4</v>
      </c>
      <c r="E12" s="5" t="s">
        <v>161</v>
      </c>
      <c r="F12" s="6">
        <v>0.4</v>
      </c>
      <c r="G12" s="5" t="s">
        <v>161</v>
      </c>
      <c r="H12" s="56">
        <v>0.2</v>
      </c>
      <c r="I12" s="5" t="s">
        <v>160</v>
      </c>
      <c r="J12" s="5" t="s">
        <v>165</v>
      </c>
      <c r="K12" s="2"/>
    </row>
    <row r="13" spans="1:11" x14ac:dyDescent="0.2">
      <c r="A13" s="10">
        <v>1</v>
      </c>
      <c r="B13" s="114" t="s">
        <v>195</v>
      </c>
      <c r="C13" s="58">
        <v>4.5999999999999996</v>
      </c>
      <c r="D13" s="58">
        <v>0.91999999999999993</v>
      </c>
      <c r="E13" s="58">
        <v>2.6666666666666665</v>
      </c>
      <c r="F13" s="58">
        <v>1.0666666666666667</v>
      </c>
      <c r="G13" s="58">
        <v>2.5333333333333332</v>
      </c>
      <c r="H13" s="58">
        <v>1.0133333333333334</v>
      </c>
      <c r="I13" s="60">
        <v>3</v>
      </c>
      <c r="J13" s="2" t="s">
        <v>250</v>
      </c>
      <c r="K13" s="2"/>
    </row>
    <row r="14" spans="1:11" x14ac:dyDescent="0.2">
      <c r="A14" s="10">
        <v>2</v>
      </c>
      <c r="B14" s="79" t="s">
        <v>147</v>
      </c>
      <c r="C14" s="58">
        <v>3.6</v>
      </c>
      <c r="D14" s="58">
        <v>0.72000000000000008</v>
      </c>
      <c r="E14" s="58">
        <v>2.5</v>
      </c>
      <c r="F14" s="58">
        <v>1</v>
      </c>
      <c r="G14" s="58">
        <v>3.4166666666666665</v>
      </c>
      <c r="H14" s="58">
        <v>1.3666666666666667</v>
      </c>
      <c r="I14" s="60">
        <v>3.0866666666666669</v>
      </c>
      <c r="J14" s="2" t="s">
        <v>250</v>
      </c>
      <c r="K14" s="2"/>
    </row>
    <row r="15" spans="1:11" x14ac:dyDescent="0.2">
      <c r="A15" s="10">
        <v>3</v>
      </c>
      <c r="B15" s="79" t="s">
        <v>120</v>
      </c>
      <c r="C15" s="58">
        <v>3.7</v>
      </c>
      <c r="D15" s="58">
        <v>0.7400000000000001</v>
      </c>
      <c r="E15" s="58">
        <v>3.3333333333333335</v>
      </c>
      <c r="F15" s="58">
        <v>1.3333333333333335</v>
      </c>
      <c r="G15" s="58">
        <v>4.2</v>
      </c>
      <c r="H15" s="58">
        <v>1.6800000000000002</v>
      </c>
      <c r="I15" s="60">
        <v>3.7533333333333339</v>
      </c>
      <c r="J15" s="2" t="s">
        <v>250</v>
      </c>
      <c r="K15" s="2"/>
    </row>
    <row r="16" spans="1:11" x14ac:dyDescent="0.2">
      <c r="A16" s="10">
        <v>4</v>
      </c>
      <c r="B16" s="115" t="s">
        <v>202</v>
      </c>
      <c r="C16" s="58">
        <v>3.3</v>
      </c>
      <c r="D16" s="58">
        <v>0.66</v>
      </c>
      <c r="E16" s="58">
        <v>2.8333333333333335</v>
      </c>
      <c r="F16" s="58">
        <v>1.1333333333333335</v>
      </c>
      <c r="G16" s="58">
        <v>3.0833333333333335</v>
      </c>
      <c r="H16" s="58">
        <v>1.2333333333333334</v>
      </c>
      <c r="I16" s="60">
        <v>3.0266666666666668</v>
      </c>
      <c r="J16" s="2" t="s">
        <v>250</v>
      </c>
      <c r="K16" s="2"/>
    </row>
    <row r="17" spans="1:11" x14ac:dyDescent="0.2">
      <c r="A17" s="12">
        <v>5</v>
      </c>
      <c r="B17" s="114" t="s">
        <v>196</v>
      </c>
      <c r="C17" s="58">
        <v>3.9</v>
      </c>
      <c r="D17" s="58">
        <v>0.78</v>
      </c>
      <c r="E17" s="58">
        <v>2.5</v>
      </c>
      <c r="F17" s="58">
        <v>1</v>
      </c>
      <c r="G17" s="58">
        <v>3.5</v>
      </c>
      <c r="H17" s="58">
        <v>1.4000000000000001</v>
      </c>
      <c r="I17" s="60">
        <v>3.18</v>
      </c>
      <c r="J17" s="2" t="s">
        <v>250</v>
      </c>
      <c r="K17" s="2"/>
    </row>
    <row r="18" spans="1:11" x14ac:dyDescent="0.2">
      <c r="A18" s="10">
        <v>6</v>
      </c>
      <c r="B18" s="114" t="s">
        <v>197</v>
      </c>
      <c r="C18" s="58">
        <v>4.4000000000000004</v>
      </c>
      <c r="D18" s="58">
        <v>0.88000000000000012</v>
      </c>
      <c r="E18" s="58">
        <v>2.4333333333333331</v>
      </c>
      <c r="F18" s="58">
        <v>0.97333333333333327</v>
      </c>
      <c r="G18" s="58">
        <v>2.8666666666666667</v>
      </c>
      <c r="H18" s="58">
        <v>1.1466666666666667</v>
      </c>
      <c r="I18" s="60">
        <v>3</v>
      </c>
      <c r="J18" s="2" t="s">
        <v>250</v>
      </c>
      <c r="K18" s="2"/>
    </row>
    <row r="19" spans="1:11" x14ac:dyDescent="0.2">
      <c r="A19" s="10">
        <v>7</v>
      </c>
      <c r="B19" s="78" t="s">
        <v>125</v>
      </c>
      <c r="C19" s="58">
        <v>4.2</v>
      </c>
      <c r="D19" s="58">
        <v>0.84000000000000008</v>
      </c>
      <c r="E19" s="58">
        <v>2.1666666666666665</v>
      </c>
      <c r="F19" s="58">
        <v>0.8666666666666667</v>
      </c>
      <c r="G19" s="58">
        <v>3.25</v>
      </c>
      <c r="H19" s="58">
        <v>1.3</v>
      </c>
      <c r="I19" s="60">
        <v>3.0066666666666668</v>
      </c>
      <c r="J19" s="2" t="s">
        <v>250</v>
      </c>
      <c r="K19" s="2"/>
    </row>
    <row r="20" spans="1:11" x14ac:dyDescent="0.2">
      <c r="A20" s="22">
        <v>8</v>
      </c>
      <c r="B20" s="78" t="s">
        <v>191</v>
      </c>
      <c r="C20" s="58">
        <v>3.9</v>
      </c>
      <c r="D20" s="58">
        <v>0.78</v>
      </c>
      <c r="E20" s="58">
        <v>3</v>
      </c>
      <c r="F20" s="58">
        <v>1.2000000000000002</v>
      </c>
      <c r="G20" s="58">
        <v>3.5</v>
      </c>
      <c r="H20" s="58">
        <v>1.4000000000000001</v>
      </c>
      <c r="I20" s="60">
        <v>3.3800000000000003</v>
      </c>
      <c r="J20" s="2" t="s">
        <v>250</v>
      </c>
      <c r="K20" s="2"/>
    </row>
    <row r="21" spans="1:11" x14ac:dyDescent="0.2">
      <c r="A21" s="10">
        <v>9</v>
      </c>
      <c r="B21" s="78" t="s">
        <v>128</v>
      </c>
      <c r="C21" s="58">
        <v>3.6</v>
      </c>
      <c r="D21" s="58">
        <v>0.72000000000000008</v>
      </c>
      <c r="E21" s="58">
        <v>1.3333333333333333</v>
      </c>
      <c r="F21" s="58">
        <v>0.53333333333333333</v>
      </c>
      <c r="G21" s="58">
        <v>2.25</v>
      </c>
      <c r="H21" s="58">
        <v>0.9</v>
      </c>
      <c r="I21" s="60">
        <v>2.1533333333333333</v>
      </c>
      <c r="J21" s="2" t="s">
        <v>252</v>
      </c>
      <c r="K21" s="2"/>
    </row>
    <row r="22" spans="1:11" x14ac:dyDescent="0.2">
      <c r="A22" s="10">
        <v>10</v>
      </c>
      <c r="B22" s="78" t="s">
        <v>148</v>
      </c>
      <c r="C22" s="58">
        <v>4.9000000000000004</v>
      </c>
      <c r="D22" s="58">
        <v>0.98000000000000009</v>
      </c>
      <c r="E22" s="58">
        <v>3</v>
      </c>
      <c r="F22" s="58">
        <v>1.2000000000000002</v>
      </c>
      <c r="G22" s="58">
        <v>2.7833333333333332</v>
      </c>
      <c r="H22" s="58">
        <v>1.1133333333333333</v>
      </c>
      <c r="I22" s="60">
        <v>3.2933333333333334</v>
      </c>
      <c r="J22" s="2" t="s">
        <v>250</v>
      </c>
      <c r="K22" s="2"/>
    </row>
    <row r="23" spans="1:11" x14ac:dyDescent="0.2">
      <c r="A23" s="10">
        <v>11</v>
      </c>
      <c r="B23" s="78" t="s">
        <v>121</v>
      </c>
      <c r="C23" s="58">
        <v>4.4000000000000004</v>
      </c>
      <c r="D23" s="58">
        <v>0.88000000000000012</v>
      </c>
      <c r="E23" s="58">
        <v>2.5</v>
      </c>
      <c r="F23" s="58">
        <v>1</v>
      </c>
      <c r="G23" s="58">
        <v>2.8333333333333335</v>
      </c>
      <c r="H23" s="58">
        <v>1.1333333333333335</v>
      </c>
      <c r="I23" s="60">
        <v>3.0133333333333336</v>
      </c>
      <c r="J23" s="2" t="s">
        <v>250</v>
      </c>
      <c r="K23" s="2"/>
    </row>
    <row r="24" spans="1:11" x14ac:dyDescent="0.2">
      <c r="A24" s="10">
        <v>12</v>
      </c>
      <c r="B24" s="114" t="s">
        <v>198</v>
      </c>
      <c r="C24" s="58">
        <v>3.8</v>
      </c>
      <c r="D24" s="58">
        <v>0.76</v>
      </c>
      <c r="E24" s="58">
        <v>1.6666666666666667</v>
      </c>
      <c r="F24" s="58">
        <v>0.66666666666666674</v>
      </c>
      <c r="G24" s="58">
        <v>2.5833333333333335</v>
      </c>
      <c r="H24" s="58">
        <v>1.0333333333333334</v>
      </c>
      <c r="I24" s="60">
        <v>2.46</v>
      </c>
      <c r="J24" s="2" t="s">
        <v>252</v>
      </c>
      <c r="K24" s="2"/>
    </row>
    <row r="25" spans="1:11" x14ac:dyDescent="0.2">
      <c r="A25" s="22">
        <v>13</v>
      </c>
      <c r="B25" s="78" t="s">
        <v>123</v>
      </c>
      <c r="C25" s="58">
        <v>4.0999999999999996</v>
      </c>
      <c r="D25" s="58">
        <v>0.82</v>
      </c>
      <c r="E25" s="58">
        <v>2</v>
      </c>
      <c r="F25" s="58">
        <v>0.8</v>
      </c>
      <c r="G25" s="58">
        <v>3.7166666666666668</v>
      </c>
      <c r="H25" s="58">
        <v>1.4866666666666668</v>
      </c>
      <c r="I25" s="60">
        <v>3.1066666666666669</v>
      </c>
      <c r="J25" s="2" t="s">
        <v>250</v>
      </c>
      <c r="K25" s="2"/>
    </row>
    <row r="26" spans="1:11" x14ac:dyDescent="0.2">
      <c r="A26" s="10">
        <v>14</v>
      </c>
      <c r="B26" s="78" t="s">
        <v>124</v>
      </c>
      <c r="C26" s="58">
        <v>4.7</v>
      </c>
      <c r="D26" s="58">
        <v>0.94000000000000006</v>
      </c>
      <c r="E26" s="58">
        <v>2.1666666666666665</v>
      </c>
      <c r="F26" s="58">
        <v>0.8666666666666667</v>
      </c>
      <c r="G26" s="58">
        <v>3</v>
      </c>
      <c r="H26" s="58">
        <v>1.2000000000000002</v>
      </c>
      <c r="I26" s="60">
        <v>3.0066666666666668</v>
      </c>
      <c r="J26" s="2" t="s">
        <v>250</v>
      </c>
      <c r="K26" s="2"/>
    </row>
    <row r="27" spans="1:11" x14ac:dyDescent="0.2">
      <c r="A27" s="10">
        <v>15</v>
      </c>
      <c r="B27" s="78" t="s">
        <v>117</v>
      </c>
      <c r="C27" s="58">
        <v>4.4000000000000004</v>
      </c>
      <c r="D27" s="58">
        <v>0.88000000000000012</v>
      </c>
      <c r="E27" s="58">
        <v>1.3333333333333333</v>
      </c>
      <c r="F27" s="58">
        <v>0.53333333333333333</v>
      </c>
      <c r="G27" s="58">
        <v>4.25</v>
      </c>
      <c r="H27" s="58">
        <v>1.7000000000000002</v>
      </c>
      <c r="I27" s="60">
        <v>3.1133333333333337</v>
      </c>
      <c r="J27" s="2" t="s">
        <v>250</v>
      </c>
      <c r="K27" s="2"/>
    </row>
    <row r="28" spans="1:11" x14ac:dyDescent="0.2">
      <c r="A28" s="10">
        <v>16</v>
      </c>
      <c r="B28" s="109" t="s">
        <v>149</v>
      </c>
      <c r="C28" s="58">
        <v>3.6</v>
      </c>
      <c r="D28" s="58">
        <v>0.72000000000000008</v>
      </c>
      <c r="E28" s="58">
        <v>1.8333333333333333</v>
      </c>
      <c r="F28" s="58">
        <v>0.73333333333333339</v>
      </c>
      <c r="G28" s="58">
        <v>3.9166666666666665</v>
      </c>
      <c r="H28" s="58">
        <v>1.5666666666666667</v>
      </c>
      <c r="I28" s="60">
        <v>3.0200000000000005</v>
      </c>
      <c r="J28" s="2" t="s">
        <v>250</v>
      </c>
      <c r="K28" s="2"/>
    </row>
    <row r="29" spans="1:11" x14ac:dyDescent="0.2">
      <c r="A29" s="10">
        <v>17</v>
      </c>
      <c r="B29" s="78" t="s">
        <v>127</v>
      </c>
      <c r="C29" s="58">
        <v>4</v>
      </c>
      <c r="D29" s="58">
        <v>0.8</v>
      </c>
      <c r="E29" s="58">
        <v>2.3333333333333335</v>
      </c>
      <c r="F29" s="58">
        <v>0.93333333333333346</v>
      </c>
      <c r="G29" s="58">
        <v>3.1999999999999997</v>
      </c>
      <c r="H29" s="58">
        <v>1.28</v>
      </c>
      <c r="I29" s="60">
        <v>3.0133333333333336</v>
      </c>
      <c r="J29" s="2" t="s">
        <v>250</v>
      </c>
      <c r="K29" s="2"/>
    </row>
    <row r="30" spans="1:11" x14ac:dyDescent="0.2">
      <c r="A30" s="22">
        <v>18</v>
      </c>
      <c r="B30" s="114" t="s">
        <v>199</v>
      </c>
      <c r="C30" s="58">
        <v>3.9</v>
      </c>
      <c r="D30" s="58">
        <v>0.78</v>
      </c>
      <c r="E30" s="58">
        <v>2.8333333333333335</v>
      </c>
      <c r="F30" s="58">
        <v>1.1333333333333335</v>
      </c>
      <c r="G30" s="58">
        <v>3.4166666666666665</v>
      </c>
      <c r="H30" s="58">
        <v>1.3666666666666667</v>
      </c>
      <c r="I30" s="60">
        <v>3.2800000000000002</v>
      </c>
      <c r="J30" s="2" t="s">
        <v>250</v>
      </c>
      <c r="K30" s="2"/>
    </row>
    <row r="31" spans="1:11" x14ac:dyDescent="0.2">
      <c r="A31" s="10">
        <v>19</v>
      </c>
      <c r="B31" s="79" t="s">
        <v>122</v>
      </c>
      <c r="C31" s="58">
        <v>4.7</v>
      </c>
      <c r="D31" s="58">
        <v>0.94000000000000006</v>
      </c>
      <c r="E31" s="58">
        <v>2.6666666666666665</v>
      </c>
      <c r="F31" s="58">
        <v>1.0666666666666667</v>
      </c>
      <c r="G31" s="58">
        <v>3.6666666666666665</v>
      </c>
      <c r="H31" s="58">
        <v>1.4666666666666668</v>
      </c>
      <c r="I31" s="60">
        <v>3.4733333333333336</v>
      </c>
      <c r="J31" s="2" t="s">
        <v>250</v>
      </c>
      <c r="K31" s="2"/>
    </row>
    <row r="32" spans="1:11" x14ac:dyDescent="0.2">
      <c r="A32" s="10">
        <v>20</v>
      </c>
      <c r="B32" s="78" t="s">
        <v>119</v>
      </c>
      <c r="C32" s="58">
        <v>4.5</v>
      </c>
      <c r="D32" s="58">
        <v>0.9</v>
      </c>
      <c r="E32" s="58">
        <v>2.3333333333333335</v>
      </c>
      <c r="F32" s="58">
        <v>0.93333333333333346</v>
      </c>
      <c r="G32" s="58">
        <v>3.1666666666666665</v>
      </c>
      <c r="H32" s="58">
        <v>1.2666666666666666</v>
      </c>
      <c r="I32" s="60">
        <v>3.1</v>
      </c>
      <c r="J32" s="2" t="s">
        <v>250</v>
      </c>
      <c r="K32" s="2"/>
    </row>
    <row r="33" spans="1:11" x14ac:dyDescent="0.2">
      <c r="A33" s="10">
        <v>21</v>
      </c>
      <c r="B33" s="114" t="s">
        <v>200</v>
      </c>
      <c r="C33" s="58">
        <v>4.3</v>
      </c>
      <c r="D33" s="58">
        <v>0.86</v>
      </c>
      <c r="E33" s="58">
        <v>2.5</v>
      </c>
      <c r="F33" s="58">
        <v>1</v>
      </c>
      <c r="G33" s="58">
        <v>3</v>
      </c>
      <c r="H33" s="58">
        <v>1.2000000000000002</v>
      </c>
      <c r="I33" s="60">
        <v>3.06</v>
      </c>
      <c r="J33" s="2" t="s">
        <v>250</v>
      </c>
      <c r="K33" s="2"/>
    </row>
    <row r="34" spans="1:11" x14ac:dyDescent="0.2">
      <c r="A34" s="10">
        <v>22</v>
      </c>
      <c r="B34" s="78" t="s">
        <v>116</v>
      </c>
      <c r="C34" s="58">
        <v>3.2</v>
      </c>
      <c r="D34" s="58">
        <v>0.64000000000000012</v>
      </c>
      <c r="E34" s="58">
        <v>2.6666666666666665</v>
      </c>
      <c r="F34" s="58">
        <v>1.0666666666666667</v>
      </c>
      <c r="G34" s="58">
        <v>3.6666666666666665</v>
      </c>
      <c r="H34" s="58">
        <v>1.4666666666666668</v>
      </c>
      <c r="I34" s="60">
        <v>3.1733333333333338</v>
      </c>
      <c r="J34" s="2" t="s">
        <v>250</v>
      </c>
      <c r="K34" s="2"/>
    </row>
    <row r="35" spans="1:11" x14ac:dyDescent="0.2">
      <c r="A35" s="10">
        <v>23</v>
      </c>
      <c r="B35" s="78" t="s">
        <v>182</v>
      </c>
      <c r="C35" s="58">
        <v>3.5</v>
      </c>
      <c r="D35" s="58">
        <v>0.70000000000000007</v>
      </c>
      <c r="E35" s="58">
        <v>2.1666666666666665</v>
      </c>
      <c r="F35" s="58">
        <v>0.8666666666666667</v>
      </c>
      <c r="G35" s="58">
        <v>2.3666666666666667</v>
      </c>
      <c r="H35" s="58">
        <v>0.94666666666666677</v>
      </c>
      <c r="I35" s="60">
        <v>2.5133333333333336</v>
      </c>
      <c r="J35" s="2" t="s">
        <v>252</v>
      </c>
      <c r="K35" s="2"/>
    </row>
    <row r="36" spans="1:11" x14ac:dyDescent="0.2">
      <c r="A36" s="10">
        <v>24</v>
      </c>
      <c r="B36" s="78" t="s">
        <v>126</v>
      </c>
      <c r="C36" s="58">
        <v>4.4000000000000004</v>
      </c>
      <c r="D36" s="58">
        <v>0.88000000000000012</v>
      </c>
      <c r="E36" s="58">
        <v>2.8333333333333335</v>
      </c>
      <c r="F36" s="58">
        <v>1.1333333333333335</v>
      </c>
      <c r="G36" s="58">
        <v>4.5</v>
      </c>
      <c r="H36" s="58">
        <v>1.8</v>
      </c>
      <c r="I36" s="60">
        <v>3.8133333333333335</v>
      </c>
      <c r="J36" s="2" t="s">
        <v>250</v>
      </c>
      <c r="K36" s="2"/>
    </row>
    <row r="37" spans="1:11" x14ac:dyDescent="0.2">
      <c r="A37" s="22">
        <v>25</v>
      </c>
      <c r="B37" s="114" t="s">
        <v>201</v>
      </c>
      <c r="C37" s="58">
        <v>4</v>
      </c>
      <c r="D37" s="58">
        <v>0.8</v>
      </c>
      <c r="E37" s="58">
        <v>2.3333333333333335</v>
      </c>
      <c r="F37" s="58">
        <v>0.93333333333333346</v>
      </c>
      <c r="G37" s="58">
        <v>3.7333333333333329</v>
      </c>
      <c r="H37" s="58">
        <v>1.4933333333333332</v>
      </c>
      <c r="I37" s="60">
        <v>3.2266666666666666</v>
      </c>
      <c r="J37" s="2" t="s">
        <v>250</v>
      </c>
      <c r="K37" s="2"/>
    </row>
    <row r="38" spans="1:11" x14ac:dyDescent="0.2">
      <c r="A38" s="10">
        <v>26</v>
      </c>
      <c r="B38" s="81" t="s">
        <v>60</v>
      </c>
      <c r="C38" s="58">
        <v>3.6</v>
      </c>
      <c r="D38" s="58">
        <v>0.72000000000000008</v>
      </c>
      <c r="E38" s="58">
        <v>1</v>
      </c>
      <c r="F38" s="58">
        <v>0.4</v>
      </c>
      <c r="G38" s="58">
        <v>2.5833333333333335</v>
      </c>
      <c r="H38" s="58">
        <v>1.0333333333333334</v>
      </c>
      <c r="I38" s="60">
        <v>2.1533333333333333</v>
      </c>
      <c r="J38" s="2" t="s">
        <v>252</v>
      </c>
      <c r="K38" s="2"/>
    </row>
    <row r="39" spans="1:11" x14ac:dyDescent="0.2">
      <c r="A39" s="10">
        <v>27</v>
      </c>
      <c r="B39" s="78" t="s">
        <v>118</v>
      </c>
      <c r="C39" s="58">
        <v>4.4000000000000004</v>
      </c>
      <c r="D39" s="58">
        <v>0.88000000000000012</v>
      </c>
      <c r="E39" s="58">
        <v>2.5</v>
      </c>
      <c r="F39" s="58">
        <v>1</v>
      </c>
      <c r="G39" s="58">
        <v>3.9166666666666665</v>
      </c>
      <c r="H39" s="58">
        <v>1.5666666666666667</v>
      </c>
      <c r="I39" s="60">
        <v>3.4466666666666668</v>
      </c>
      <c r="J39" s="2" t="s">
        <v>250</v>
      </c>
      <c r="K39" s="2"/>
    </row>
    <row r="40" spans="1:11" x14ac:dyDescent="0.2">
      <c r="A40" s="10">
        <v>28</v>
      </c>
      <c r="B40" s="78" t="s">
        <v>181</v>
      </c>
      <c r="C40" s="58">
        <v>4.7</v>
      </c>
      <c r="D40" s="58">
        <v>0.94000000000000006</v>
      </c>
      <c r="E40" s="58">
        <v>3.1666666666666665</v>
      </c>
      <c r="F40" s="58">
        <v>1.2666666666666666</v>
      </c>
      <c r="G40" s="58">
        <v>4.416666666666667</v>
      </c>
      <c r="H40" s="58">
        <v>1.7666666666666668</v>
      </c>
      <c r="I40" s="60">
        <v>3.9733333333333336</v>
      </c>
      <c r="J40" s="2" t="s">
        <v>250</v>
      </c>
      <c r="K40" s="2"/>
    </row>
    <row r="41" spans="1:11" x14ac:dyDescent="0.2">
      <c r="A41" s="10">
        <v>29</v>
      </c>
      <c r="B41" s="133" t="s">
        <v>253</v>
      </c>
      <c r="C41" s="58">
        <v>4.2</v>
      </c>
      <c r="D41" s="59">
        <v>0.84000000000000008</v>
      </c>
      <c r="E41" s="58">
        <v>2.8333333333333335</v>
      </c>
      <c r="F41" s="59">
        <v>1.1333333333333335</v>
      </c>
      <c r="G41" s="58">
        <v>2.6666666666666665</v>
      </c>
      <c r="H41" s="59">
        <v>1.0666666666666667</v>
      </c>
      <c r="I41" s="60">
        <v>3.04</v>
      </c>
      <c r="J41" s="2" t="s">
        <v>250</v>
      </c>
      <c r="K41" s="2"/>
    </row>
    <row r="42" spans="1:11" x14ac:dyDescent="0.2">
      <c r="A42" s="23">
        <v>30</v>
      </c>
      <c r="B42" s="165" t="s">
        <v>254</v>
      </c>
      <c r="C42" s="58">
        <v>4.5999999999999996</v>
      </c>
      <c r="D42" s="59">
        <v>0.91999999999999993</v>
      </c>
      <c r="E42" s="58">
        <v>2.5</v>
      </c>
      <c r="F42" s="59">
        <v>1</v>
      </c>
      <c r="G42" s="58">
        <v>2.75</v>
      </c>
      <c r="H42" s="59">
        <v>1.1000000000000001</v>
      </c>
      <c r="I42" s="60">
        <v>3.02</v>
      </c>
      <c r="J42" s="2" t="s">
        <v>250</v>
      </c>
      <c r="K42" s="2"/>
    </row>
    <row r="43" spans="1:11" x14ac:dyDescent="0.2">
      <c r="A43" s="10">
        <v>31</v>
      </c>
      <c r="B43" s="13"/>
      <c r="C43" s="58"/>
      <c r="D43" s="59"/>
      <c r="E43" s="58"/>
      <c r="F43" s="59"/>
      <c r="G43" s="58"/>
      <c r="H43" s="59"/>
      <c r="I43" s="60"/>
      <c r="J43" s="2"/>
      <c r="K43" s="24"/>
    </row>
    <row r="44" spans="1:11" x14ac:dyDescent="0.2">
      <c r="A44" s="43"/>
      <c r="B44" s="139"/>
      <c r="C44" s="137"/>
      <c r="D44" s="140"/>
      <c r="E44" s="137"/>
      <c r="F44" s="140"/>
      <c r="G44" s="137"/>
      <c r="H44" s="140"/>
      <c r="I44" s="141"/>
      <c r="J44" s="15"/>
      <c r="K44" s="15"/>
    </row>
    <row r="45" spans="1:11" x14ac:dyDescent="0.2">
      <c r="A45" s="18"/>
      <c r="B45" s="67"/>
      <c r="C45" s="99"/>
      <c r="D45" s="100"/>
      <c r="E45" s="99"/>
      <c r="F45" s="100"/>
      <c r="G45" s="99"/>
      <c r="H45" s="100"/>
      <c r="I45" s="64"/>
      <c r="J45" s="17"/>
      <c r="K45" s="17"/>
    </row>
    <row r="46" spans="1:11" x14ac:dyDescent="0.2">
      <c r="A46" s="18"/>
      <c r="B46" s="94"/>
      <c r="C46" s="99"/>
      <c r="D46" s="100"/>
      <c r="E46" s="99"/>
      <c r="F46" s="100"/>
      <c r="G46" s="99"/>
      <c r="H46" s="100"/>
      <c r="I46" s="64"/>
      <c r="J46" s="17"/>
      <c r="K46" s="17"/>
    </row>
    <row r="47" spans="1:11" x14ac:dyDescent="0.2">
      <c r="A47" s="18"/>
      <c r="B47" s="67"/>
      <c r="C47" s="99"/>
      <c r="D47" s="100"/>
      <c r="E47" s="99"/>
      <c r="F47" s="100"/>
      <c r="G47" s="99"/>
      <c r="H47" s="100"/>
      <c r="I47" s="64"/>
      <c r="J47" s="17"/>
      <c r="K47" s="17"/>
    </row>
    <row r="48" spans="1:11" x14ac:dyDescent="0.2">
      <c r="A48" s="18"/>
      <c r="B48" s="94"/>
      <c r="C48" s="99"/>
      <c r="D48" s="100"/>
      <c r="E48" s="99"/>
      <c r="F48" s="100"/>
      <c r="G48" s="99"/>
      <c r="H48" s="100"/>
      <c r="I48" s="64"/>
      <c r="J48" s="17"/>
      <c r="K48" s="17"/>
    </row>
    <row r="49" spans="1:11" x14ac:dyDescent="0.2">
      <c r="A49" s="18"/>
      <c r="B49" s="67"/>
      <c r="C49" s="99"/>
      <c r="D49" s="100"/>
      <c r="E49" s="99"/>
      <c r="F49" s="100"/>
      <c r="G49" s="99"/>
      <c r="H49" s="100"/>
      <c r="I49" s="64"/>
      <c r="J49" s="17"/>
      <c r="K49" s="17"/>
    </row>
    <row r="50" spans="1:1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77" spans="1:11" x14ac:dyDescent="0.2">
      <c r="A77" s="18"/>
      <c r="B77" s="17"/>
      <c r="C77" s="1" t="s">
        <v>0</v>
      </c>
      <c r="D77" s="1"/>
      <c r="E77" s="1"/>
      <c r="F77" s="1"/>
      <c r="G77" s="1"/>
      <c r="H77" s="1"/>
      <c r="I77" s="1"/>
    </row>
    <row r="78" spans="1:11" x14ac:dyDescent="0.2">
      <c r="A78" s="1"/>
      <c r="B78" s="1"/>
      <c r="C78" s="1"/>
      <c r="D78" s="1"/>
      <c r="E78" s="1" t="s">
        <v>1</v>
      </c>
      <c r="F78" s="1"/>
      <c r="G78" s="1"/>
      <c r="H78" s="1"/>
      <c r="I78" s="1"/>
      <c r="J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1" x14ac:dyDescent="0.2">
      <c r="A80" s="1"/>
      <c r="B80" s="1" t="s">
        <v>163</v>
      </c>
      <c r="C80" s="1" t="s">
        <v>237</v>
      </c>
      <c r="D80" s="1"/>
      <c r="E80" s="1"/>
      <c r="F80" s="1"/>
      <c r="G80" s="1" t="s">
        <v>247</v>
      </c>
      <c r="I80" s="1"/>
      <c r="J80" s="1"/>
      <c r="K80" s="1"/>
    </row>
    <row r="81" spans="1:11" x14ac:dyDescent="0.2">
      <c r="A81" s="1"/>
      <c r="B81" s="1"/>
      <c r="C81" s="50"/>
      <c r="D81" s="1"/>
      <c r="E81" s="50"/>
      <c r="F81" s="51"/>
      <c r="G81" s="1"/>
      <c r="H81" s="1"/>
      <c r="I81" s="1"/>
      <c r="J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11" x14ac:dyDescent="0.2">
      <c r="A83" s="1"/>
      <c r="B83" s="1" t="s">
        <v>185</v>
      </c>
      <c r="D83" s="1"/>
      <c r="E83" s="1"/>
      <c r="G83" s="1"/>
      <c r="H83" s="1"/>
      <c r="I83" s="1"/>
      <c r="J83" s="1"/>
    </row>
    <row r="84" spans="1:11" x14ac:dyDescent="0.2">
      <c r="A84" s="1"/>
      <c r="B84" s="1"/>
      <c r="C84" s="1"/>
      <c r="D84" s="1"/>
      <c r="E84" s="1"/>
      <c r="F84" s="1"/>
      <c r="G84" s="1"/>
      <c r="H84" s="4"/>
      <c r="I84" s="4"/>
      <c r="J84" s="1"/>
    </row>
    <row r="85" spans="1:11" ht="15" x14ac:dyDescent="0.25">
      <c r="A85" s="34" t="s">
        <v>84</v>
      </c>
      <c r="B85" s="5" t="s">
        <v>2</v>
      </c>
      <c r="C85" s="46" t="s">
        <v>156</v>
      </c>
      <c r="D85" s="90"/>
      <c r="E85" s="53" t="s">
        <v>238</v>
      </c>
      <c r="F85" s="54"/>
      <c r="G85" s="53" t="s">
        <v>155</v>
      </c>
      <c r="H85" s="54"/>
      <c r="I85" s="3"/>
      <c r="J85" s="90"/>
      <c r="K85" s="7"/>
    </row>
    <row r="86" spans="1:11" ht="37.5" x14ac:dyDescent="0.2">
      <c r="A86" s="7"/>
      <c r="B86" s="7"/>
      <c r="C86" s="2"/>
      <c r="D86" s="7"/>
      <c r="E86" s="7"/>
      <c r="F86" s="7"/>
      <c r="G86" s="7"/>
      <c r="H86" s="7"/>
      <c r="I86" s="57"/>
      <c r="K86" s="33" t="s">
        <v>92</v>
      </c>
    </row>
    <row r="87" spans="1:11" x14ac:dyDescent="0.2">
      <c r="A87" s="8"/>
      <c r="B87" s="8"/>
      <c r="C87" s="91" t="s">
        <v>154</v>
      </c>
      <c r="D87" s="6">
        <v>0.4</v>
      </c>
      <c r="E87" s="5" t="s">
        <v>161</v>
      </c>
      <c r="F87" s="6">
        <v>0.4</v>
      </c>
      <c r="G87" s="5" t="s">
        <v>161</v>
      </c>
      <c r="H87" s="56">
        <v>0.2</v>
      </c>
      <c r="I87" s="5" t="s">
        <v>160</v>
      </c>
      <c r="J87" s="7" t="s">
        <v>165</v>
      </c>
      <c r="K87" s="2"/>
    </row>
    <row r="88" spans="1:11" x14ac:dyDescent="0.2">
      <c r="A88" s="10">
        <v>1</v>
      </c>
      <c r="B88" s="79" t="s">
        <v>139</v>
      </c>
      <c r="C88" s="58">
        <v>3.7</v>
      </c>
      <c r="D88" s="58">
        <v>0.7400000000000001</v>
      </c>
      <c r="E88" s="58">
        <v>3.3333333333333335</v>
      </c>
      <c r="F88" s="164">
        <v>1.3333333333333335</v>
      </c>
      <c r="G88" s="58">
        <v>2.6666666666666665</v>
      </c>
      <c r="H88" s="58">
        <v>1.0666666666666667</v>
      </c>
      <c r="I88" s="60">
        <v>3.1400000000000006</v>
      </c>
      <c r="J88" s="2" t="s">
        <v>250</v>
      </c>
      <c r="K88" s="2"/>
    </row>
    <row r="89" spans="1:11" x14ac:dyDescent="0.2">
      <c r="A89" s="10">
        <v>2</v>
      </c>
      <c r="B89" s="118" t="s">
        <v>204</v>
      </c>
      <c r="C89" s="58">
        <v>3.8</v>
      </c>
      <c r="D89" s="58">
        <v>0.76</v>
      </c>
      <c r="E89" s="58">
        <v>1.6666666666666667</v>
      </c>
      <c r="F89" s="164">
        <v>0.66666666666666674</v>
      </c>
      <c r="G89" s="58">
        <v>1.3333333333333333</v>
      </c>
      <c r="H89" s="58">
        <v>0.53333333333333333</v>
      </c>
      <c r="I89" s="60">
        <v>1.96</v>
      </c>
      <c r="J89" s="2" t="s">
        <v>252</v>
      </c>
      <c r="K89" s="2"/>
    </row>
    <row r="90" spans="1:11" x14ac:dyDescent="0.2">
      <c r="A90" s="10">
        <v>3</v>
      </c>
      <c r="B90" s="115" t="s">
        <v>210</v>
      </c>
      <c r="C90" s="58">
        <v>4</v>
      </c>
      <c r="D90" s="58">
        <v>0.8</v>
      </c>
      <c r="E90" s="58">
        <v>1</v>
      </c>
      <c r="F90" s="164">
        <v>0.4</v>
      </c>
      <c r="G90" s="58">
        <v>1.75</v>
      </c>
      <c r="H90" s="58">
        <v>0.70000000000000007</v>
      </c>
      <c r="I90" s="60">
        <v>1.9000000000000004</v>
      </c>
      <c r="J90" s="2" t="s">
        <v>252</v>
      </c>
      <c r="K90" s="2"/>
    </row>
    <row r="91" spans="1:11" x14ac:dyDescent="0.2">
      <c r="A91" s="10">
        <v>4</v>
      </c>
      <c r="B91" s="118" t="s">
        <v>206</v>
      </c>
      <c r="C91" s="58">
        <v>4.5</v>
      </c>
      <c r="D91" s="58">
        <v>0.9</v>
      </c>
      <c r="E91" s="58">
        <v>2.6666666666666665</v>
      </c>
      <c r="F91" s="164">
        <v>1.0666666666666667</v>
      </c>
      <c r="G91" s="58">
        <v>2.5833333333333335</v>
      </c>
      <c r="H91" s="58">
        <v>1.0333333333333334</v>
      </c>
      <c r="I91" s="60">
        <v>3</v>
      </c>
      <c r="J91" s="2" t="s">
        <v>250</v>
      </c>
      <c r="K91" s="2"/>
    </row>
    <row r="92" spans="1:11" x14ac:dyDescent="0.2">
      <c r="A92" s="12">
        <v>5</v>
      </c>
      <c r="B92" s="79" t="s">
        <v>143</v>
      </c>
      <c r="C92" s="58">
        <v>3</v>
      </c>
      <c r="D92" s="58">
        <v>0.60000000000000009</v>
      </c>
      <c r="E92" s="58">
        <v>3.1666666666666665</v>
      </c>
      <c r="F92" s="164">
        <v>1.2666666666666666</v>
      </c>
      <c r="G92" s="58">
        <v>2.8333333333333335</v>
      </c>
      <c r="H92" s="58">
        <v>1.1333333333333335</v>
      </c>
      <c r="I92" s="60">
        <v>3</v>
      </c>
      <c r="J92" s="2" t="s">
        <v>250</v>
      </c>
      <c r="K92" s="2"/>
    </row>
    <row r="93" spans="1:11" x14ac:dyDescent="0.2">
      <c r="A93" s="10">
        <v>6</v>
      </c>
      <c r="B93" s="79" t="s">
        <v>131</v>
      </c>
      <c r="C93" s="58">
        <v>4.5</v>
      </c>
      <c r="D93" s="58">
        <v>0.9</v>
      </c>
      <c r="E93" s="58">
        <v>3</v>
      </c>
      <c r="F93" s="164">
        <v>1.2000000000000002</v>
      </c>
      <c r="G93" s="58">
        <v>3.4499999999999997</v>
      </c>
      <c r="H93" s="58">
        <v>1.38</v>
      </c>
      <c r="I93" s="60">
        <v>3.48</v>
      </c>
      <c r="J93" s="2" t="s">
        <v>250</v>
      </c>
      <c r="K93" s="2"/>
    </row>
    <row r="94" spans="1:11" x14ac:dyDescent="0.2">
      <c r="A94" s="10">
        <v>7</v>
      </c>
      <c r="B94" s="79" t="s">
        <v>142</v>
      </c>
      <c r="C94" s="58">
        <v>4.5999999999999996</v>
      </c>
      <c r="D94" s="58">
        <v>0.91999999999999993</v>
      </c>
      <c r="E94" s="58">
        <v>3</v>
      </c>
      <c r="F94" s="164">
        <v>1.2000000000000002</v>
      </c>
      <c r="G94" s="58">
        <v>3.2166666666666668</v>
      </c>
      <c r="H94" s="58">
        <v>1.2866666666666668</v>
      </c>
      <c r="I94" s="60">
        <v>3.4066666666666672</v>
      </c>
      <c r="J94" s="2" t="s">
        <v>250</v>
      </c>
      <c r="K94" s="2"/>
    </row>
    <row r="95" spans="1:11" x14ac:dyDescent="0.2">
      <c r="A95" s="10">
        <v>8</v>
      </c>
      <c r="B95" s="79" t="s">
        <v>140</v>
      </c>
      <c r="C95" s="58">
        <v>4.5</v>
      </c>
      <c r="D95" s="58">
        <v>0.9</v>
      </c>
      <c r="E95" s="58">
        <v>2.5</v>
      </c>
      <c r="F95" s="164">
        <v>1</v>
      </c>
      <c r="G95" s="58">
        <v>3.6666666666666665</v>
      </c>
      <c r="H95" s="58">
        <v>1.4666666666666668</v>
      </c>
      <c r="I95" s="60">
        <v>3.3666666666666667</v>
      </c>
      <c r="J95" s="2" t="s">
        <v>250</v>
      </c>
      <c r="K95" s="2"/>
    </row>
    <row r="96" spans="1:11" x14ac:dyDescent="0.2">
      <c r="A96" s="10">
        <v>9</v>
      </c>
      <c r="B96" s="118" t="s">
        <v>226</v>
      </c>
      <c r="C96" s="58">
        <v>4.2</v>
      </c>
      <c r="D96" s="58">
        <v>0.84000000000000008</v>
      </c>
      <c r="E96" s="58">
        <v>3</v>
      </c>
      <c r="F96" s="164">
        <v>1.2000000000000002</v>
      </c>
      <c r="G96" s="58">
        <v>2.6666666666666665</v>
      </c>
      <c r="H96" s="58">
        <v>1.0666666666666667</v>
      </c>
      <c r="I96" s="60">
        <v>3.1066666666666665</v>
      </c>
      <c r="J96" s="2" t="s">
        <v>250</v>
      </c>
      <c r="K96" s="2"/>
    </row>
    <row r="97" spans="1:11" x14ac:dyDescent="0.2">
      <c r="A97" s="10">
        <v>10</v>
      </c>
      <c r="B97" s="108" t="s">
        <v>228</v>
      </c>
      <c r="C97" s="58">
        <v>3.6</v>
      </c>
      <c r="D97" s="58">
        <v>0.72000000000000008</v>
      </c>
      <c r="E97" s="58">
        <v>2.3333333333333335</v>
      </c>
      <c r="F97" s="164">
        <v>0.93333333333333346</v>
      </c>
      <c r="G97" s="58">
        <v>1</v>
      </c>
      <c r="H97" s="58">
        <v>0.4</v>
      </c>
      <c r="I97" s="60">
        <v>2.0533333333333337</v>
      </c>
      <c r="J97" s="2" t="s">
        <v>252</v>
      </c>
      <c r="K97" s="2"/>
    </row>
    <row r="98" spans="1:11" x14ac:dyDescent="0.2">
      <c r="A98" s="10">
        <v>11</v>
      </c>
      <c r="B98" s="79" t="s">
        <v>129</v>
      </c>
      <c r="C98" s="58">
        <v>3.5</v>
      </c>
      <c r="D98" s="58">
        <v>0.70000000000000007</v>
      </c>
      <c r="E98" s="58">
        <v>1</v>
      </c>
      <c r="F98" s="164">
        <v>0.4</v>
      </c>
      <c r="G98" s="58">
        <v>2.4166666666666665</v>
      </c>
      <c r="H98" s="58">
        <v>0.96666666666666667</v>
      </c>
      <c r="I98" s="60">
        <v>2.0666666666666669</v>
      </c>
      <c r="J98" s="2" t="s">
        <v>252</v>
      </c>
      <c r="K98" s="2"/>
    </row>
    <row r="99" spans="1:11" x14ac:dyDescent="0.2">
      <c r="A99" s="136">
        <v>12</v>
      </c>
      <c r="B99" s="79" t="s">
        <v>135</v>
      </c>
      <c r="C99" s="58">
        <v>4.4000000000000004</v>
      </c>
      <c r="D99" s="58">
        <v>0.88000000000000012</v>
      </c>
      <c r="E99" s="58">
        <v>2.6666666666666665</v>
      </c>
      <c r="F99" s="164">
        <v>1.0666666666666667</v>
      </c>
      <c r="G99" s="58">
        <v>3</v>
      </c>
      <c r="H99" s="58">
        <v>1.2000000000000002</v>
      </c>
      <c r="I99" s="60">
        <v>3.1466666666666669</v>
      </c>
      <c r="J99" s="2" t="s">
        <v>250</v>
      </c>
      <c r="K99" s="2"/>
    </row>
    <row r="100" spans="1:11" x14ac:dyDescent="0.2">
      <c r="A100" s="10">
        <v>13</v>
      </c>
      <c r="B100" s="118" t="s">
        <v>232</v>
      </c>
      <c r="C100" s="58">
        <v>4.3</v>
      </c>
      <c r="D100" s="58">
        <v>0.86</v>
      </c>
      <c r="E100" s="58">
        <v>2.3333333333333335</v>
      </c>
      <c r="F100" s="164">
        <v>0.93333333333333346</v>
      </c>
      <c r="G100" s="58">
        <v>1.5833333333333333</v>
      </c>
      <c r="H100" s="58">
        <v>0.6333333333333333</v>
      </c>
      <c r="I100" s="60">
        <v>2.4266666666666667</v>
      </c>
      <c r="J100" s="2" t="s">
        <v>252</v>
      </c>
      <c r="K100" s="2"/>
    </row>
    <row r="101" spans="1:11" x14ac:dyDescent="0.2">
      <c r="A101" s="10">
        <v>14</v>
      </c>
      <c r="B101" s="118" t="s">
        <v>231</v>
      </c>
      <c r="C101" s="58">
        <v>3.9</v>
      </c>
      <c r="D101" s="58">
        <v>0.78</v>
      </c>
      <c r="E101" s="58">
        <v>3.3333333333333335</v>
      </c>
      <c r="F101" s="164">
        <v>1.3333333333333335</v>
      </c>
      <c r="G101" s="58">
        <v>2.3333333333333335</v>
      </c>
      <c r="H101" s="58">
        <v>0.93333333333333346</v>
      </c>
      <c r="I101" s="60">
        <v>3.0466666666666669</v>
      </c>
      <c r="J101" s="2" t="s">
        <v>250</v>
      </c>
      <c r="K101" s="2"/>
    </row>
    <row r="102" spans="1:11" x14ac:dyDescent="0.2">
      <c r="A102" s="10">
        <v>15</v>
      </c>
      <c r="B102" s="118" t="s">
        <v>208</v>
      </c>
      <c r="C102" s="58">
        <v>4.8</v>
      </c>
      <c r="D102" s="58">
        <v>0.96</v>
      </c>
      <c r="E102" s="58">
        <v>4</v>
      </c>
      <c r="F102" s="164">
        <v>1.6</v>
      </c>
      <c r="G102" s="58">
        <v>4.5333333333333332</v>
      </c>
      <c r="H102" s="58">
        <v>1.8133333333333335</v>
      </c>
      <c r="I102" s="60">
        <v>4.3733333333333331</v>
      </c>
      <c r="J102" s="2" t="s">
        <v>251</v>
      </c>
      <c r="K102" s="2"/>
    </row>
    <row r="103" spans="1:11" x14ac:dyDescent="0.2">
      <c r="A103" s="10">
        <v>16</v>
      </c>
      <c r="B103" s="79" t="s">
        <v>136</v>
      </c>
      <c r="C103" s="58">
        <v>4.4000000000000004</v>
      </c>
      <c r="D103" s="58">
        <v>0.88000000000000012</v>
      </c>
      <c r="E103" s="58">
        <v>1.1666666666666667</v>
      </c>
      <c r="F103" s="164">
        <v>0.46666666666666673</v>
      </c>
      <c r="G103" s="58">
        <v>2.6666666666666665</v>
      </c>
      <c r="H103" s="58">
        <v>1.0666666666666667</v>
      </c>
      <c r="I103" s="60">
        <v>2.4133333333333336</v>
      </c>
      <c r="J103" s="2" t="s">
        <v>252</v>
      </c>
      <c r="K103" s="2"/>
    </row>
    <row r="104" spans="1:11" x14ac:dyDescent="0.2">
      <c r="A104" s="10">
        <v>17</v>
      </c>
      <c r="B104" s="118" t="s">
        <v>205</v>
      </c>
      <c r="C104" s="58">
        <v>4.2</v>
      </c>
      <c r="D104" s="58">
        <v>0.84000000000000008</v>
      </c>
      <c r="E104" s="58">
        <v>2.8333333333333335</v>
      </c>
      <c r="F104" s="164">
        <v>1.1333333333333335</v>
      </c>
      <c r="G104" s="58">
        <v>2.5833333333333335</v>
      </c>
      <c r="H104" s="58">
        <v>1.0333333333333334</v>
      </c>
      <c r="I104" s="60">
        <v>3.0066666666666668</v>
      </c>
      <c r="J104" s="2" t="s">
        <v>250</v>
      </c>
      <c r="K104" s="2"/>
    </row>
    <row r="105" spans="1:11" x14ac:dyDescent="0.2">
      <c r="A105" s="22">
        <v>18</v>
      </c>
      <c r="B105" s="79" t="s">
        <v>130</v>
      </c>
      <c r="C105" s="58">
        <v>3.9</v>
      </c>
      <c r="D105" s="58">
        <v>0.78</v>
      </c>
      <c r="E105" s="58">
        <v>2.6666666666666665</v>
      </c>
      <c r="F105" s="164">
        <v>1.0666666666666667</v>
      </c>
      <c r="G105" s="58">
        <v>3</v>
      </c>
      <c r="H105" s="58">
        <v>1.2000000000000002</v>
      </c>
      <c r="I105" s="60">
        <v>3.0466666666666669</v>
      </c>
      <c r="J105" s="2" t="s">
        <v>250</v>
      </c>
      <c r="K105" s="2"/>
    </row>
    <row r="106" spans="1:11" x14ac:dyDescent="0.2">
      <c r="A106" s="10">
        <v>19</v>
      </c>
      <c r="B106" s="79" t="s">
        <v>138</v>
      </c>
      <c r="C106" s="58">
        <v>3.8</v>
      </c>
      <c r="D106" s="58">
        <v>0.76</v>
      </c>
      <c r="E106" s="58">
        <v>2.6666666666666665</v>
      </c>
      <c r="F106" s="164">
        <v>1.0666666666666667</v>
      </c>
      <c r="G106" s="58">
        <v>3</v>
      </c>
      <c r="H106" s="58">
        <v>1.2000000000000002</v>
      </c>
      <c r="I106" s="60">
        <v>3.0266666666666668</v>
      </c>
      <c r="J106" s="2" t="s">
        <v>250</v>
      </c>
      <c r="K106" s="2"/>
    </row>
    <row r="107" spans="1:11" x14ac:dyDescent="0.2">
      <c r="A107" s="10">
        <v>20</v>
      </c>
      <c r="B107" s="118" t="s">
        <v>203</v>
      </c>
      <c r="C107" s="58">
        <v>4.5999999999999996</v>
      </c>
      <c r="D107" s="58">
        <v>0.91999999999999993</v>
      </c>
      <c r="E107" s="58">
        <v>2.7666666666666671</v>
      </c>
      <c r="F107" s="164">
        <v>1.1066666666666669</v>
      </c>
      <c r="G107" s="58">
        <v>2.5</v>
      </c>
      <c r="H107" s="58">
        <v>1</v>
      </c>
      <c r="I107" s="60">
        <v>3.0266666666666668</v>
      </c>
      <c r="J107" s="2" t="s">
        <v>250</v>
      </c>
      <c r="K107" s="2"/>
    </row>
    <row r="108" spans="1:11" x14ac:dyDescent="0.2">
      <c r="A108" s="10">
        <v>21</v>
      </c>
      <c r="B108" s="79" t="s">
        <v>134</v>
      </c>
      <c r="C108" s="58">
        <v>4</v>
      </c>
      <c r="D108" s="58">
        <v>0.8</v>
      </c>
      <c r="E108" s="58">
        <v>0.83333333333333337</v>
      </c>
      <c r="F108" s="164">
        <v>0.33333333333333337</v>
      </c>
      <c r="G108" s="58">
        <v>2.25</v>
      </c>
      <c r="H108" s="58">
        <v>0.9</v>
      </c>
      <c r="I108" s="60">
        <v>2.0333333333333332</v>
      </c>
      <c r="J108" s="2" t="s">
        <v>252</v>
      </c>
      <c r="K108" s="2"/>
    </row>
    <row r="109" spans="1:11" x14ac:dyDescent="0.2">
      <c r="A109" s="10">
        <v>22</v>
      </c>
      <c r="B109" s="118" t="s">
        <v>207</v>
      </c>
      <c r="C109" s="58">
        <v>4.2</v>
      </c>
      <c r="D109" s="58">
        <v>0.84000000000000008</v>
      </c>
      <c r="E109" s="58">
        <v>0</v>
      </c>
      <c r="F109" s="164">
        <v>0</v>
      </c>
      <c r="G109" s="58">
        <v>0</v>
      </c>
      <c r="H109" s="58">
        <v>0</v>
      </c>
      <c r="I109" s="60">
        <v>0.84000000000000008</v>
      </c>
      <c r="J109" s="2" t="s">
        <v>252</v>
      </c>
      <c r="K109" s="2"/>
    </row>
    <row r="110" spans="1:11" x14ac:dyDescent="0.2">
      <c r="A110" s="10">
        <v>23</v>
      </c>
      <c r="B110" s="79" t="s">
        <v>132</v>
      </c>
      <c r="C110" s="58">
        <v>4.5999999999999996</v>
      </c>
      <c r="D110" s="58">
        <v>0.91999999999999993</v>
      </c>
      <c r="E110" s="58">
        <v>2.4333333333333331</v>
      </c>
      <c r="F110" s="164">
        <v>0.97333333333333327</v>
      </c>
      <c r="G110" s="58">
        <v>2.8333333333333335</v>
      </c>
      <c r="H110" s="58">
        <v>1.1333333333333335</v>
      </c>
      <c r="I110" s="60">
        <v>3.0266666666666664</v>
      </c>
      <c r="J110" s="2" t="s">
        <v>250</v>
      </c>
      <c r="K110" s="2"/>
    </row>
    <row r="111" spans="1:11" x14ac:dyDescent="0.2">
      <c r="A111" s="22">
        <v>24</v>
      </c>
      <c r="B111" s="80" t="s">
        <v>137</v>
      </c>
      <c r="C111" s="58">
        <v>4</v>
      </c>
      <c r="D111" s="58">
        <v>0.8</v>
      </c>
      <c r="E111" s="58">
        <v>2</v>
      </c>
      <c r="F111" s="164">
        <v>0.8</v>
      </c>
      <c r="G111" s="58">
        <v>2.1666666666666665</v>
      </c>
      <c r="H111" s="58">
        <v>0.8666666666666667</v>
      </c>
      <c r="I111" s="60">
        <v>2.4666666666666668</v>
      </c>
      <c r="J111" s="2" t="s">
        <v>252</v>
      </c>
      <c r="K111" s="2"/>
    </row>
    <row r="112" spans="1:11" x14ac:dyDescent="0.2">
      <c r="A112" s="10">
        <v>25</v>
      </c>
      <c r="B112" s="114" t="s">
        <v>211</v>
      </c>
      <c r="C112" s="58">
        <v>3.6</v>
      </c>
      <c r="D112" s="58">
        <v>0.72000000000000008</v>
      </c>
      <c r="E112" s="58">
        <v>0</v>
      </c>
      <c r="F112" s="164">
        <v>0</v>
      </c>
      <c r="G112" s="58">
        <v>2.8333333333333335</v>
      </c>
      <c r="H112" s="58">
        <v>1.1333333333333335</v>
      </c>
      <c r="I112" s="60">
        <v>1.8533333333333335</v>
      </c>
      <c r="J112" s="2" t="s">
        <v>252</v>
      </c>
      <c r="K112" s="2"/>
    </row>
    <row r="113" spans="1:11" x14ac:dyDescent="0.2">
      <c r="A113" s="10">
        <v>26</v>
      </c>
      <c r="B113" s="114" t="s">
        <v>227</v>
      </c>
      <c r="C113" s="58">
        <v>4.4000000000000004</v>
      </c>
      <c r="D113" s="58">
        <v>0.88000000000000012</v>
      </c>
      <c r="E113" s="58">
        <v>2.6666666666666665</v>
      </c>
      <c r="F113" s="164">
        <v>1.0666666666666667</v>
      </c>
      <c r="G113" s="58">
        <v>2.6999999999999997</v>
      </c>
      <c r="H113" s="58">
        <v>1.0799999999999998</v>
      </c>
      <c r="I113" s="60">
        <v>3.0266666666666664</v>
      </c>
      <c r="J113" s="2" t="s">
        <v>250</v>
      </c>
      <c r="K113" s="2"/>
    </row>
    <row r="114" spans="1:11" x14ac:dyDescent="0.2">
      <c r="A114" s="10">
        <v>27</v>
      </c>
      <c r="B114" s="79" t="s">
        <v>133</v>
      </c>
      <c r="C114" s="58">
        <v>4.5999999999999996</v>
      </c>
      <c r="D114" s="58">
        <v>0.91999999999999993</v>
      </c>
      <c r="E114" s="58">
        <v>2.9333333333333336</v>
      </c>
      <c r="F114" s="164">
        <v>1.1733333333333336</v>
      </c>
      <c r="G114" s="58">
        <v>2.3333333333333335</v>
      </c>
      <c r="H114" s="58">
        <v>0.93333333333333346</v>
      </c>
      <c r="I114" s="60">
        <v>3.0266666666666673</v>
      </c>
      <c r="J114" s="2" t="s">
        <v>250</v>
      </c>
      <c r="K114" s="2"/>
    </row>
    <row r="115" spans="1:11" x14ac:dyDescent="0.2">
      <c r="A115" s="10">
        <v>28</v>
      </c>
      <c r="B115" s="118" t="s">
        <v>209</v>
      </c>
      <c r="C115" s="58">
        <v>4.5</v>
      </c>
      <c r="D115" s="58">
        <v>0.9</v>
      </c>
      <c r="E115" s="58">
        <v>3.1666666666666665</v>
      </c>
      <c r="F115" s="164">
        <v>1.2666666666666666</v>
      </c>
      <c r="G115" s="58">
        <v>3.0333333333333332</v>
      </c>
      <c r="H115" s="58">
        <v>1.2133333333333334</v>
      </c>
      <c r="I115" s="60">
        <v>3.38</v>
      </c>
      <c r="J115" s="2" t="s">
        <v>250</v>
      </c>
      <c r="K115" s="2"/>
    </row>
    <row r="116" spans="1:11" x14ac:dyDescent="0.2">
      <c r="A116" s="10">
        <v>29</v>
      </c>
      <c r="B116" s="79" t="s">
        <v>145</v>
      </c>
      <c r="C116" s="58">
        <v>4.2</v>
      </c>
      <c r="D116" s="58">
        <v>0.84000000000000008</v>
      </c>
      <c r="E116" s="58">
        <v>2.8333333333333335</v>
      </c>
      <c r="F116" s="164">
        <v>1.1333333333333335</v>
      </c>
      <c r="G116" s="58">
        <v>2.6666666666666665</v>
      </c>
      <c r="H116" s="58">
        <v>1.0666666666666667</v>
      </c>
      <c r="I116" s="60">
        <v>3.04</v>
      </c>
      <c r="J116" s="2" t="s">
        <v>250</v>
      </c>
      <c r="K116" s="2"/>
    </row>
    <row r="117" spans="1:11" x14ac:dyDescent="0.2">
      <c r="A117" s="10">
        <v>30</v>
      </c>
      <c r="B117" s="79" t="s">
        <v>144</v>
      </c>
      <c r="C117" s="58">
        <v>4.7</v>
      </c>
      <c r="D117" s="58">
        <v>0.94000000000000006</v>
      </c>
      <c r="E117" s="58">
        <v>3.1666666666666665</v>
      </c>
      <c r="F117" s="164">
        <v>1.2666666666666666</v>
      </c>
      <c r="G117" s="58">
        <v>2.8333333333333335</v>
      </c>
      <c r="H117" s="58">
        <v>1.1333333333333335</v>
      </c>
      <c r="I117" s="60">
        <v>3.34</v>
      </c>
      <c r="J117" s="2" t="s">
        <v>250</v>
      </c>
      <c r="K117" s="2"/>
    </row>
    <row r="118" spans="1:11" x14ac:dyDescent="0.2">
      <c r="A118" s="10">
        <v>31</v>
      </c>
      <c r="B118" s="80" t="s">
        <v>141</v>
      </c>
      <c r="C118" s="58">
        <v>4.7</v>
      </c>
      <c r="D118" s="58">
        <v>0.94000000000000006</v>
      </c>
      <c r="E118" s="58">
        <v>3.3333333333333335</v>
      </c>
      <c r="F118" s="164">
        <v>1.3333333333333335</v>
      </c>
      <c r="G118" s="58">
        <v>2.9166666666666665</v>
      </c>
      <c r="H118" s="58">
        <v>1.1666666666666667</v>
      </c>
      <c r="I118" s="60">
        <v>3.4400000000000004</v>
      </c>
      <c r="J118" s="2" t="s">
        <v>250</v>
      </c>
      <c r="K118" s="2"/>
    </row>
    <row r="119" spans="1:11" x14ac:dyDescent="0.2">
      <c r="A119" s="10">
        <v>32</v>
      </c>
      <c r="B119" s="20"/>
      <c r="C119" s="2"/>
      <c r="D119" s="2"/>
      <c r="E119" s="58"/>
      <c r="F119" s="92"/>
      <c r="G119" s="2"/>
      <c r="H119" s="59"/>
      <c r="I119" s="60"/>
      <c r="J119" s="2"/>
      <c r="K119" s="2"/>
    </row>
    <row r="120" spans="1:11" x14ac:dyDescent="0.2">
      <c r="A120" s="10">
        <v>33</v>
      </c>
      <c r="B120" s="25"/>
      <c r="C120" s="2"/>
      <c r="D120" s="2"/>
      <c r="E120" s="58"/>
      <c r="F120" s="92"/>
      <c r="G120" s="2"/>
      <c r="H120" s="59"/>
      <c r="I120" s="60"/>
      <c r="J120" s="2"/>
      <c r="K120" s="2"/>
    </row>
    <row r="121" spans="1:11" x14ac:dyDescent="0.2">
      <c r="A121" s="43"/>
      <c r="B121" s="142"/>
      <c r="C121" s="15"/>
      <c r="D121" s="15"/>
      <c r="E121" s="137"/>
      <c r="F121" s="143"/>
      <c r="G121" s="15"/>
      <c r="H121" s="140"/>
      <c r="I121" s="141"/>
      <c r="J121" s="15"/>
      <c r="K121" s="15"/>
    </row>
    <row r="122" spans="1:11" x14ac:dyDescent="0.2">
      <c r="A122" s="18"/>
      <c r="B122" s="144"/>
      <c r="C122" s="17"/>
      <c r="D122" s="17"/>
      <c r="E122" s="99"/>
      <c r="F122" s="145"/>
      <c r="G122" s="17"/>
      <c r="H122" s="100"/>
      <c r="I122" s="64"/>
      <c r="J122" s="17"/>
      <c r="K122" s="17"/>
    </row>
    <row r="123" spans="1:11" x14ac:dyDescent="0.2">
      <c r="A123" s="18"/>
      <c r="B123" s="146"/>
      <c r="C123" s="17"/>
      <c r="D123" s="17"/>
      <c r="E123" s="99"/>
      <c r="F123" s="145"/>
      <c r="G123" s="17"/>
      <c r="H123" s="100"/>
      <c r="I123" s="64"/>
      <c r="J123" s="17"/>
      <c r="K123" s="17"/>
    </row>
    <row r="124" spans="1:11" x14ac:dyDescent="0.2">
      <c r="A124" s="18"/>
      <c r="B124" s="17"/>
      <c r="C124" s="17"/>
      <c r="D124" s="17"/>
      <c r="E124" s="99"/>
      <c r="F124" s="16"/>
      <c r="G124" s="17"/>
      <c r="H124" s="100"/>
      <c r="I124" s="17"/>
      <c r="J124" s="17"/>
      <c r="K124" s="17"/>
    </row>
    <row r="125" spans="1:11" x14ac:dyDescent="0.2">
      <c r="A125" s="18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">
      <c r="A126" s="17"/>
      <c r="B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">
      <c r="A127" s="18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">
      <c r="A128" s="104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">
      <c r="A129" s="104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">
      <c r="A130" s="103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">
      <c r="A131" s="104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">
      <c r="J134" s="17"/>
    </row>
    <row r="153" spans="1:11" x14ac:dyDescent="0.2">
      <c r="A153" s="1"/>
      <c r="B153" s="1"/>
      <c r="C153" s="1" t="s">
        <v>0</v>
      </c>
      <c r="D153" s="1"/>
      <c r="E153" s="1"/>
      <c r="F153" s="1"/>
      <c r="G153" s="1"/>
      <c r="H153" s="1"/>
      <c r="I153" s="1"/>
      <c r="J153" s="17"/>
    </row>
    <row r="154" spans="1:11" x14ac:dyDescent="0.2">
      <c r="A154" s="1"/>
      <c r="B154" s="1"/>
      <c r="C154" s="1"/>
      <c r="D154" s="1"/>
      <c r="E154" s="1" t="s">
        <v>1</v>
      </c>
      <c r="F154" s="1"/>
      <c r="G154" s="1"/>
      <c r="H154" s="1"/>
      <c r="I154" s="1"/>
      <c r="J154" s="1"/>
    </row>
    <row r="155" spans="1:1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1" x14ac:dyDescent="0.2">
      <c r="A157" s="1"/>
      <c r="B157" s="1" t="s">
        <v>183</v>
      </c>
      <c r="C157" s="1" t="s">
        <v>239</v>
      </c>
      <c r="D157" s="1"/>
      <c r="E157" s="1"/>
      <c r="F157" s="1" t="s">
        <v>248</v>
      </c>
      <c r="G157" s="51"/>
      <c r="H157" s="1"/>
      <c r="I157" s="1"/>
      <c r="J157" s="1"/>
      <c r="K157" s="1"/>
    </row>
    <row r="158" spans="1:1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1" x14ac:dyDescent="0.2">
      <c r="A159" s="1"/>
      <c r="B159" s="1" t="s">
        <v>184</v>
      </c>
      <c r="C159" s="1"/>
      <c r="E159" s="1"/>
      <c r="F159" s="1"/>
      <c r="H159" s="1"/>
      <c r="I159" s="1"/>
      <c r="J159" s="1"/>
    </row>
    <row r="160" spans="1:11" x14ac:dyDescent="0.2">
      <c r="A160" s="1"/>
      <c r="B160" s="1"/>
      <c r="C160" s="1"/>
      <c r="D160" s="1"/>
      <c r="E160" s="1"/>
      <c r="F160" s="1"/>
      <c r="G160" s="1"/>
      <c r="H160" s="4"/>
      <c r="I160" s="4"/>
      <c r="J160" s="1"/>
    </row>
    <row r="161" spans="1:11" ht="15" x14ac:dyDescent="0.25">
      <c r="A161" s="61" t="s">
        <v>84</v>
      </c>
      <c r="B161" s="5" t="s">
        <v>2</v>
      </c>
      <c r="C161" s="5" t="s">
        <v>153</v>
      </c>
      <c r="D161" s="5"/>
      <c r="E161" s="53" t="s">
        <v>155</v>
      </c>
      <c r="F161" s="54"/>
      <c r="G161" s="3"/>
      <c r="H161" s="46" t="s">
        <v>156</v>
      </c>
      <c r="I161" s="3"/>
      <c r="J161" s="90"/>
      <c r="K161" s="24"/>
    </row>
    <row r="162" spans="1:11" ht="37.5" x14ac:dyDescent="0.2">
      <c r="A162" s="7"/>
      <c r="B162" s="7"/>
      <c r="C162" s="44"/>
      <c r="D162" s="90"/>
      <c r="E162" s="44"/>
      <c r="F162" s="90"/>
      <c r="G162" s="44"/>
      <c r="H162" s="45"/>
      <c r="I162" s="44"/>
      <c r="J162" s="90"/>
      <c r="K162" s="62" t="s">
        <v>92</v>
      </c>
    </row>
    <row r="163" spans="1:11" x14ac:dyDescent="0.2">
      <c r="A163" s="8"/>
      <c r="B163" s="8"/>
      <c r="C163" s="5" t="s">
        <v>161</v>
      </c>
      <c r="D163" s="6">
        <v>0.4</v>
      </c>
      <c r="E163" s="5" t="s">
        <v>161</v>
      </c>
      <c r="F163" s="6">
        <v>0.4</v>
      </c>
      <c r="G163" s="5" t="s">
        <v>161</v>
      </c>
      <c r="H163" s="56">
        <v>0.2</v>
      </c>
      <c r="I163" s="5" t="s">
        <v>160</v>
      </c>
      <c r="J163" s="7" t="s">
        <v>165</v>
      </c>
      <c r="K163" s="63"/>
    </row>
    <row r="164" spans="1:11" x14ac:dyDescent="0.2">
      <c r="A164" s="10">
        <v>1</v>
      </c>
      <c r="B164" s="78" t="s">
        <v>93</v>
      </c>
      <c r="C164" s="58">
        <v>4.2</v>
      </c>
      <c r="D164" s="58">
        <v>0.84000000000000008</v>
      </c>
      <c r="E164" s="58">
        <v>1.25</v>
      </c>
      <c r="F164" s="58">
        <v>0.5</v>
      </c>
      <c r="G164" s="58">
        <v>2.4</v>
      </c>
      <c r="H164" s="58">
        <v>0.96</v>
      </c>
      <c r="I164" s="60">
        <v>2.2999999999999998</v>
      </c>
      <c r="J164" s="58" t="s">
        <v>252</v>
      </c>
      <c r="K164" s="2"/>
    </row>
    <row r="165" spans="1:11" x14ac:dyDescent="0.2">
      <c r="A165" s="10">
        <v>2</v>
      </c>
      <c r="B165" s="82" t="s">
        <v>63</v>
      </c>
      <c r="C165" s="58">
        <v>3.5</v>
      </c>
      <c r="D165" s="58">
        <v>0.70000000000000007</v>
      </c>
      <c r="E165" s="58">
        <v>2.75</v>
      </c>
      <c r="F165" s="58">
        <v>1.1000000000000001</v>
      </c>
      <c r="G165" s="58">
        <v>3.1</v>
      </c>
      <c r="H165" s="58">
        <v>1.2400000000000002</v>
      </c>
      <c r="I165" s="60">
        <v>3.0400000000000005</v>
      </c>
      <c r="J165" s="58" t="s">
        <v>250</v>
      </c>
      <c r="K165" s="2"/>
    </row>
    <row r="166" spans="1:11" x14ac:dyDescent="0.2">
      <c r="A166" s="10">
        <v>3</v>
      </c>
      <c r="B166" s="82" t="s">
        <v>180</v>
      </c>
      <c r="C166" s="58">
        <v>3.3</v>
      </c>
      <c r="D166" s="58">
        <v>0.66</v>
      </c>
      <c r="E166" s="58">
        <v>3</v>
      </c>
      <c r="F166" s="58">
        <v>1.2000000000000002</v>
      </c>
      <c r="G166" s="58">
        <v>2.9</v>
      </c>
      <c r="H166" s="58">
        <v>1.1599999999999999</v>
      </c>
      <c r="I166" s="60">
        <v>3.0200000000000005</v>
      </c>
      <c r="J166" s="58" t="s">
        <v>250</v>
      </c>
      <c r="K166" s="2"/>
    </row>
    <row r="167" spans="1:11" x14ac:dyDescent="0.2">
      <c r="A167" s="10">
        <v>4</v>
      </c>
      <c r="B167" s="82" t="s">
        <v>64</v>
      </c>
      <c r="C167" s="58">
        <v>3.1</v>
      </c>
      <c r="D167" s="58">
        <v>0.62000000000000011</v>
      </c>
      <c r="E167" s="58">
        <v>1.5</v>
      </c>
      <c r="F167" s="58">
        <v>0.60000000000000009</v>
      </c>
      <c r="G167" s="58">
        <v>1.9</v>
      </c>
      <c r="H167" s="58">
        <v>0.76</v>
      </c>
      <c r="I167" s="60">
        <v>1.9800000000000002</v>
      </c>
      <c r="J167" s="58" t="s">
        <v>252</v>
      </c>
      <c r="K167" s="2"/>
    </row>
    <row r="168" spans="1:11" x14ac:dyDescent="0.2">
      <c r="A168" s="12">
        <v>5</v>
      </c>
      <c r="B168" s="82" t="s">
        <v>65</v>
      </c>
      <c r="C168" s="58">
        <v>3.5</v>
      </c>
      <c r="D168" s="58">
        <v>0.70000000000000007</v>
      </c>
      <c r="E168" s="58">
        <v>2.75</v>
      </c>
      <c r="F168" s="58">
        <v>1.1000000000000001</v>
      </c>
      <c r="G168" s="58">
        <v>1.2</v>
      </c>
      <c r="H168" s="58">
        <v>0.48</v>
      </c>
      <c r="I168" s="60">
        <v>2.2800000000000002</v>
      </c>
      <c r="J168" s="58" t="s">
        <v>252</v>
      </c>
      <c r="K168" s="2"/>
    </row>
    <row r="169" spans="1:11" x14ac:dyDescent="0.2">
      <c r="A169" s="10">
        <v>6</v>
      </c>
      <c r="B169" s="82" t="s">
        <v>66</v>
      </c>
      <c r="C169" s="58">
        <v>4.3</v>
      </c>
      <c r="D169" s="58">
        <v>0.86</v>
      </c>
      <c r="E169" s="58">
        <v>2.5</v>
      </c>
      <c r="F169" s="58">
        <v>1</v>
      </c>
      <c r="G169" s="58">
        <v>3.1</v>
      </c>
      <c r="H169" s="58">
        <v>1.2400000000000002</v>
      </c>
      <c r="I169" s="60">
        <v>3.1</v>
      </c>
      <c r="J169" s="58" t="s">
        <v>250</v>
      </c>
      <c r="K169" s="2"/>
    </row>
    <row r="170" spans="1:11" x14ac:dyDescent="0.2">
      <c r="A170" s="10">
        <v>7</v>
      </c>
      <c r="B170" s="82" t="s">
        <v>222</v>
      </c>
      <c r="C170" s="58"/>
      <c r="D170" s="58"/>
      <c r="E170" s="58"/>
      <c r="F170" s="58"/>
      <c r="G170" s="58"/>
      <c r="H170" s="58"/>
      <c r="I170" s="60">
        <v>0</v>
      </c>
      <c r="J170" s="58" t="s">
        <v>252</v>
      </c>
      <c r="K170" s="2"/>
    </row>
    <row r="171" spans="1:11" x14ac:dyDescent="0.2">
      <c r="A171" s="10">
        <v>8</v>
      </c>
      <c r="B171" s="82" t="s">
        <v>67</v>
      </c>
      <c r="C171" s="58">
        <v>4</v>
      </c>
      <c r="D171" s="58">
        <v>0.8</v>
      </c>
      <c r="E171" s="58">
        <v>1</v>
      </c>
      <c r="F171" s="58">
        <v>0.4</v>
      </c>
      <c r="G171" s="58">
        <v>1.6</v>
      </c>
      <c r="H171" s="58">
        <v>0.64000000000000012</v>
      </c>
      <c r="I171" s="60">
        <v>1.8400000000000003</v>
      </c>
      <c r="J171" s="58" t="s">
        <v>252</v>
      </c>
      <c r="K171" s="2"/>
    </row>
    <row r="172" spans="1:11" x14ac:dyDescent="0.2">
      <c r="A172" s="10">
        <v>9</v>
      </c>
      <c r="B172" s="82" t="s">
        <v>68</v>
      </c>
      <c r="C172" s="58">
        <v>4.5999999999999996</v>
      </c>
      <c r="D172" s="58">
        <v>0.91999999999999993</v>
      </c>
      <c r="E172" s="58">
        <v>3</v>
      </c>
      <c r="F172" s="58">
        <v>1.2000000000000002</v>
      </c>
      <c r="G172" s="58">
        <v>3.1</v>
      </c>
      <c r="H172" s="58">
        <v>1.2400000000000002</v>
      </c>
      <c r="I172" s="60">
        <v>3.3600000000000003</v>
      </c>
      <c r="J172" s="58" t="s">
        <v>250</v>
      </c>
      <c r="K172" s="2"/>
    </row>
    <row r="173" spans="1:11" x14ac:dyDescent="0.2">
      <c r="A173" s="10">
        <v>10</v>
      </c>
      <c r="B173" s="82" t="s">
        <v>69</v>
      </c>
      <c r="C173" s="58">
        <v>4.4000000000000004</v>
      </c>
      <c r="D173" s="58">
        <v>0.88000000000000012</v>
      </c>
      <c r="E173" s="58">
        <v>4</v>
      </c>
      <c r="F173" s="58">
        <v>1.6</v>
      </c>
      <c r="G173" s="58">
        <v>3</v>
      </c>
      <c r="H173" s="58">
        <v>1.2000000000000002</v>
      </c>
      <c r="I173" s="60">
        <v>3.6800000000000006</v>
      </c>
      <c r="J173" s="58" t="s">
        <v>250</v>
      </c>
      <c r="K173" s="2"/>
    </row>
    <row r="174" spans="1:11" x14ac:dyDescent="0.2">
      <c r="A174" s="10">
        <v>11</v>
      </c>
      <c r="B174" s="82" t="s">
        <v>70</v>
      </c>
      <c r="C174" s="58">
        <v>4.5</v>
      </c>
      <c r="D174" s="58">
        <v>0.9</v>
      </c>
      <c r="E174" s="58">
        <v>2.75</v>
      </c>
      <c r="F174" s="58">
        <v>1.1000000000000001</v>
      </c>
      <c r="G174" s="58">
        <v>2.6</v>
      </c>
      <c r="H174" s="58">
        <v>1.04</v>
      </c>
      <c r="I174" s="60">
        <v>3.04</v>
      </c>
      <c r="J174" s="58" t="s">
        <v>250</v>
      </c>
      <c r="K174" s="2"/>
    </row>
    <row r="175" spans="1:11" x14ac:dyDescent="0.2">
      <c r="A175" s="10">
        <v>12</v>
      </c>
      <c r="B175" s="82" t="s">
        <v>73</v>
      </c>
      <c r="C175" s="58">
        <v>3.5</v>
      </c>
      <c r="D175" s="58">
        <v>0.70000000000000007</v>
      </c>
      <c r="E175" s="58">
        <v>0</v>
      </c>
      <c r="F175" s="58">
        <v>0</v>
      </c>
      <c r="G175" s="58">
        <v>0</v>
      </c>
      <c r="H175" s="58">
        <v>0</v>
      </c>
      <c r="I175" s="60">
        <v>0.70000000000000007</v>
      </c>
      <c r="J175" s="58" t="s">
        <v>252</v>
      </c>
      <c r="K175" s="2"/>
    </row>
    <row r="176" spans="1:11" x14ac:dyDescent="0.2">
      <c r="A176" s="10">
        <v>13</v>
      </c>
      <c r="B176" s="82" t="s">
        <v>72</v>
      </c>
      <c r="C176" s="58">
        <v>4.5999999999999996</v>
      </c>
      <c r="D176" s="58">
        <v>0.91999999999999993</v>
      </c>
      <c r="E176" s="58">
        <v>2.5</v>
      </c>
      <c r="F176" s="58">
        <v>1</v>
      </c>
      <c r="G176" s="58">
        <v>3.6</v>
      </c>
      <c r="H176" s="58">
        <v>1.4400000000000002</v>
      </c>
      <c r="I176" s="60">
        <v>3.3600000000000003</v>
      </c>
      <c r="J176" s="58" t="s">
        <v>250</v>
      </c>
      <c r="K176" s="2"/>
    </row>
    <row r="177" spans="1:11" x14ac:dyDescent="0.2">
      <c r="A177" s="136">
        <v>14</v>
      </c>
      <c r="B177" s="82" t="s">
        <v>25</v>
      </c>
      <c r="C177" s="58">
        <v>3.6</v>
      </c>
      <c r="D177" s="58">
        <v>0.72000000000000008</v>
      </c>
      <c r="E177" s="58">
        <v>3</v>
      </c>
      <c r="F177" s="58">
        <v>1.2000000000000002</v>
      </c>
      <c r="G177" s="58">
        <v>2.7</v>
      </c>
      <c r="H177" s="58">
        <v>1.08</v>
      </c>
      <c r="I177" s="60">
        <v>3.0000000000000004</v>
      </c>
      <c r="J177" s="58" t="s">
        <v>250</v>
      </c>
      <c r="K177" s="2"/>
    </row>
    <row r="178" spans="1:11" x14ac:dyDescent="0.2">
      <c r="A178" s="10">
        <v>15</v>
      </c>
      <c r="B178" s="82" t="s">
        <v>223</v>
      </c>
      <c r="C178" s="58">
        <v>4.96</v>
      </c>
      <c r="D178" s="58">
        <v>0.99199999999999999</v>
      </c>
      <c r="E178" s="58">
        <v>3</v>
      </c>
      <c r="F178" s="58">
        <v>1.2000000000000002</v>
      </c>
      <c r="G178" s="58">
        <v>2.9</v>
      </c>
      <c r="H178" s="58">
        <v>1.1599999999999999</v>
      </c>
      <c r="I178" s="60">
        <v>3.3520000000000003</v>
      </c>
      <c r="J178" s="58" t="s">
        <v>250</v>
      </c>
      <c r="K178" s="2"/>
    </row>
    <row r="179" spans="1:11" x14ac:dyDescent="0.2">
      <c r="A179" s="10">
        <v>16</v>
      </c>
      <c r="B179" s="82" t="s">
        <v>74</v>
      </c>
      <c r="C179" s="58">
        <v>4</v>
      </c>
      <c r="D179" s="58">
        <v>0.8</v>
      </c>
      <c r="E179" s="58">
        <v>3.15</v>
      </c>
      <c r="F179" s="58">
        <v>1.26</v>
      </c>
      <c r="G179" s="58">
        <v>2.6</v>
      </c>
      <c r="H179" s="58">
        <v>1.04</v>
      </c>
      <c r="I179" s="60">
        <v>3.1</v>
      </c>
      <c r="J179" s="58" t="s">
        <v>250</v>
      </c>
      <c r="K179" s="2"/>
    </row>
    <row r="180" spans="1:11" x14ac:dyDescent="0.2">
      <c r="A180" s="10">
        <v>17</v>
      </c>
      <c r="B180" s="78" t="s">
        <v>95</v>
      </c>
      <c r="C180" s="58">
        <v>3.5</v>
      </c>
      <c r="D180" s="58">
        <v>0.70000000000000007</v>
      </c>
      <c r="E180" s="58">
        <v>2.25</v>
      </c>
      <c r="F180" s="58">
        <v>0.9</v>
      </c>
      <c r="G180" s="58">
        <v>1.9</v>
      </c>
      <c r="H180" s="58">
        <v>0.76</v>
      </c>
      <c r="I180" s="60">
        <v>2.3600000000000003</v>
      </c>
      <c r="J180" s="58" t="s">
        <v>252</v>
      </c>
      <c r="K180" s="2"/>
    </row>
    <row r="181" spans="1:11" x14ac:dyDescent="0.2">
      <c r="A181" s="10">
        <v>18</v>
      </c>
      <c r="B181" s="82" t="s">
        <v>75</v>
      </c>
      <c r="C181" s="58">
        <v>4.3</v>
      </c>
      <c r="D181" s="58">
        <v>0.86</v>
      </c>
      <c r="E181" s="58">
        <v>2</v>
      </c>
      <c r="F181" s="58">
        <v>0.8</v>
      </c>
      <c r="G181" s="58">
        <v>1.4</v>
      </c>
      <c r="H181" s="58">
        <v>0.55999999999999994</v>
      </c>
      <c r="I181" s="60">
        <v>2.2200000000000002</v>
      </c>
      <c r="J181" s="58" t="s">
        <v>252</v>
      </c>
      <c r="K181" s="2"/>
    </row>
    <row r="182" spans="1:11" x14ac:dyDescent="0.2">
      <c r="A182" s="22">
        <v>19</v>
      </c>
      <c r="B182" s="82" t="s">
        <v>76</v>
      </c>
      <c r="C182" s="58">
        <v>4.8</v>
      </c>
      <c r="D182" s="58">
        <v>0.96</v>
      </c>
      <c r="E182" s="58">
        <v>4</v>
      </c>
      <c r="F182" s="58">
        <v>1.6</v>
      </c>
      <c r="G182" s="58">
        <v>3.2399999999999998</v>
      </c>
      <c r="H182" s="58">
        <v>1.296</v>
      </c>
      <c r="I182" s="60">
        <v>3.8559999999999999</v>
      </c>
      <c r="J182" s="58" t="s">
        <v>250</v>
      </c>
      <c r="K182" s="2"/>
    </row>
    <row r="183" spans="1:11" x14ac:dyDescent="0.2">
      <c r="A183" s="10">
        <v>20</v>
      </c>
      <c r="B183" s="82" t="s">
        <v>77</v>
      </c>
      <c r="C183" s="58">
        <v>4.5</v>
      </c>
      <c r="D183" s="58">
        <v>0.9</v>
      </c>
      <c r="E183" s="58">
        <v>3.75</v>
      </c>
      <c r="F183" s="58">
        <v>1.5</v>
      </c>
      <c r="G183" s="58">
        <v>2.6399999999999997</v>
      </c>
      <c r="H183" s="58">
        <v>1.0559999999999998</v>
      </c>
      <c r="I183" s="60">
        <v>3.4559999999999995</v>
      </c>
      <c r="J183" s="58" t="s">
        <v>250</v>
      </c>
      <c r="K183" s="2"/>
    </row>
    <row r="184" spans="1:11" x14ac:dyDescent="0.2">
      <c r="A184" s="10">
        <v>21</v>
      </c>
      <c r="B184" s="82" t="s">
        <v>78</v>
      </c>
      <c r="C184" s="58">
        <v>3.4</v>
      </c>
      <c r="D184" s="58">
        <v>0.68</v>
      </c>
      <c r="E184" s="58">
        <v>1</v>
      </c>
      <c r="F184" s="58">
        <v>0.4</v>
      </c>
      <c r="G184" s="58">
        <v>0.2</v>
      </c>
      <c r="H184" s="58">
        <v>8.0000000000000016E-2</v>
      </c>
      <c r="I184" s="60">
        <v>1.1600000000000001</v>
      </c>
      <c r="J184" s="58" t="s">
        <v>252</v>
      </c>
      <c r="K184" s="2"/>
    </row>
    <row r="185" spans="1:11" x14ac:dyDescent="0.2">
      <c r="A185" s="10">
        <v>22</v>
      </c>
      <c r="B185" s="82" t="s">
        <v>229</v>
      </c>
      <c r="C185" s="58">
        <v>4.2</v>
      </c>
      <c r="D185" s="58">
        <v>0.84000000000000008</v>
      </c>
      <c r="E185" s="58">
        <v>2.4</v>
      </c>
      <c r="F185" s="58">
        <v>0.96</v>
      </c>
      <c r="G185" s="58">
        <v>3.1</v>
      </c>
      <c r="H185" s="58">
        <v>1.2400000000000002</v>
      </c>
      <c r="I185" s="60">
        <v>3.04</v>
      </c>
      <c r="J185" s="58" t="s">
        <v>250</v>
      </c>
      <c r="K185" s="2"/>
    </row>
    <row r="186" spans="1:11" x14ac:dyDescent="0.2">
      <c r="A186" s="10">
        <v>23</v>
      </c>
      <c r="B186" s="82" t="s">
        <v>102</v>
      </c>
      <c r="C186" s="58">
        <v>3.5</v>
      </c>
      <c r="D186" s="58">
        <v>0.70000000000000007</v>
      </c>
      <c r="E186" s="58">
        <v>2.75</v>
      </c>
      <c r="F186" s="58">
        <v>1.1000000000000001</v>
      </c>
      <c r="G186" s="58">
        <v>1.5</v>
      </c>
      <c r="H186" s="58">
        <v>0.60000000000000009</v>
      </c>
      <c r="I186" s="60">
        <v>2.4000000000000004</v>
      </c>
      <c r="J186" s="58" t="s">
        <v>252</v>
      </c>
      <c r="K186" s="2"/>
    </row>
    <row r="187" spans="1:11" x14ac:dyDescent="0.2">
      <c r="A187" s="10">
        <v>24</v>
      </c>
      <c r="B187" s="82" t="s">
        <v>103</v>
      </c>
      <c r="C187" s="58">
        <v>3.8</v>
      </c>
      <c r="D187" s="58">
        <v>0.76</v>
      </c>
      <c r="E187" s="58">
        <v>2.75</v>
      </c>
      <c r="F187" s="58">
        <v>1.1000000000000001</v>
      </c>
      <c r="G187" s="58">
        <v>2.9</v>
      </c>
      <c r="H187" s="58">
        <v>1.1599999999999999</v>
      </c>
      <c r="I187" s="60">
        <v>3.02</v>
      </c>
      <c r="J187" s="58" t="s">
        <v>250</v>
      </c>
      <c r="K187" s="2"/>
    </row>
    <row r="188" spans="1:11" x14ac:dyDescent="0.2">
      <c r="A188" s="10">
        <v>25</v>
      </c>
      <c r="B188" s="126" t="s">
        <v>233</v>
      </c>
      <c r="C188" s="58">
        <v>3.9</v>
      </c>
      <c r="D188" s="58">
        <v>0.78</v>
      </c>
      <c r="E188" s="58">
        <v>1</v>
      </c>
      <c r="F188" s="58">
        <v>0.4</v>
      </c>
      <c r="G188" s="58">
        <v>0.8</v>
      </c>
      <c r="H188" s="58">
        <v>0.32000000000000006</v>
      </c>
      <c r="I188" s="60">
        <v>1.5000000000000002</v>
      </c>
      <c r="J188" s="58" t="s">
        <v>252</v>
      </c>
      <c r="K188" s="2"/>
    </row>
    <row r="189" spans="1:11" x14ac:dyDescent="0.2">
      <c r="A189" s="10">
        <v>26</v>
      </c>
      <c r="B189" s="82" t="s">
        <v>79</v>
      </c>
      <c r="C189" s="58">
        <v>3.5</v>
      </c>
      <c r="D189" s="58">
        <v>0.70000000000000007</v>
      </c>
      <c r="E189" s="58">
        <v>3.8</v>
      </c>
      <c r="F189" s="58">
        <v>1.52</v>
      </c>
      <c r="G189" s="58">
        <v>3.2</v>
      </c>
      <c r="H189" s="58">
        <v>1.2800000000000002</v>
      </c>
      <c r="I189" s="60">
        <v>3.5000000000000004</v>
      </c>
      <c r="J189" s="58" t="s">
        <v>250</v>
      </c>
      <c r="K189" s="2"/>
    </row>
    <row r="190" spans="1:11" x14ac:dyDescent="0.2">
      <c r="A190" s="10">
        <v>27</v>
      </c>
      <c r="B190" s="126" t="s">
        <v>225</v>
      </c>
      <c r="C190" s="58">
        <v>4.7</v>
      </c>
      <c r="D190" s="58">
        <v>0.94000000000000006</v>
      </c>
      <c r="E190" s="58">
        <v>2.7</v>
      </c>
      <c r="F190" s="58">
        <v>1.08</v>
      </c>
      <c r="G190" s="58">
        <v>3.1</v>
      </c>
      <c r="H190" s="58">
        <v>1.2400000000000002</v>
      </c>
      <c r="I190" s="60">
        <v>3.2600000000000002</v>
      </c>
      <c r="J190" s="58" t="s">
        <v>250</v>
      </c>
      <c r="K190" s="2"/>
    </row>
    <row r="191" spans="1:11" x14ac:dyDescent="0.2">
      <c r="A191" s="10">
        <v>28</v>
      </c>
      <c r="B191" s="82" t="s">
        <v>234</v>
      </c>
      <c r="C191" s="58">
        <v>4.3</v>
      </c>
      <c r="D191" s="58">
        <v>0.86</v>
      </c>
      <c r="E191" s="58">
        <v>1</v>
      </c>
      <c r="F191" s="58">
        <v>0.4</v>
      </c>
      <c r="G191" s="58">
        <v>1.2</v>
      </c>
      <c r="H191" s="58">
        <v>0.48</v>
      </c>
      <c r="I191" s="60">
        <v>1.74</v>
      </c>
      <c r="J191" s="58" t="s">
        <v>252</v>
      </c>
      <c r="K191" s="2"/>
    </row>
    <row r="192" spans="1:11" x14ac:dyDescent="0.2">
      <c r="A192" s="10">
        <v>29</v>
      </c>
      <c r="B192" s="82" t="s">
        <v>235</v>
      </c>
      <c r="C192" s="58">
        <v>4.3</v>
      </c>
      <c r="D192" s="58">
        <v>0.86</v>
      </c>
      <c r="E192" s="58">
        <v>3</v>
      </c>
      <c r="F192" s="58">
        <v>1.2000000000000002</v>
      </c>
      <c r="G192" s="58">
        <v>0</v>
      </c>
      <c r="H192" s="58">
        <v>0</v>
      </c>
      <c r="I192" s="60">
        <v>2.06</v>
      </c>
      <c r="J192" s="58" t="s">
        <v>252</v>
      </c>
      <c r="K192" s="2"/>
    </row>
    <row r="193" spans="1:11" x14ac:dyDescent="0.2">
      <c r="A193" s="10">
        <v>30</v>
      </c>
      <c r="B193" s="82" t="s">
        <v>80</v>
      </c>
      <c r="C193" s="58">
        <v>4.2</v>
      </c>
      <c r="D193" s="58">
        <v>0.84000000000000008</v>
      </c>
      <c r="E193" s="58">
        <v>2</v>
      </c>
      <c r="F193" s="58">
        <v>0.8</v>
      </c>
      <c r="G193" s="58">
        <v>1.6</v>
      </c>
      <c r="H193" s="58">
        <v>0.64000000000000012</v>
      </c>
      <c r="I193" s="60">
        <v>2.2800000000000002</v>
      </c>
      <c r="J193" s="58" t="s">
        <v>252</v>
      </c>
      <c r="K193" s="2"/>
    </row>
    <row r="194" spans="1:11" x14ac:dyDescent="0.2">
      <c r="A194" s="10">
        <v>31</v>
      </c>
      <c r="B194" s="82" t="s">
        <v>146</v>
      </c>
      <c r="C194" s="58">
        <v>4.8600000000000003</v>
      </c>
      <c r="D194" s="58">
        <v>0.97200000000000009</v>
      </c>
      <c r="E194" s="58">
        <v>3.5</v>
      </c>
      <c r="F194" s="58">
        <v>1.4000000000000001</v>
      </c>
      <c r="G194" s="58">
        <v>3.9</v>
      </c>
      <c r="H194" s="58">
        <v>1.56</v>
      </c>
      <c r="I194" s="60">
        <v>3.9320000000000004</v>
      </c>
      <c r="J194" s="58" t="s">
        <v>250</v>
      </c>
      <c r="K194" s="2"/>
    </row>
    <row r="195" spans="1:11" x14ac:dyDescent="0.2">
      <c r="A195" s="10">
        <v>32</v>
      </c>
      <c r="B195" s="126" t="s">
        <v>230</v>
      </c>
      <c r="C195" s="58">
        <v>4.4000000000000004</v>
      </c>
      <c r="D195" s="58">
        <v>0.88000000000000012</v>
      </c>
      <c r="E195" s="58">
        <v>0</v>
      </c>
      <c r="F195" s="58">
        <v>0</v>
      </c>
      <c r="G195" s="58">
        <v>0</v>
      </c>
      <c r="H195" s="58">
        <v>0</v>
      </c>
      <c r="I195" s="60">
        <v>0.88000000000000012</v>
      </c>
      <c r="J195" s="58" t="s">
        <v>252</v>
      </c>
      <c r="K195" s="2"/>
    </row>
    <row r="196" spans="1:11" x14ac:dyDescent="0.2">
      <c r="A196" s="10">
        <v>33</v>
      </c>
      <c r="B196" s="82" t="s">
        <v>189</v>
      </c>
      <c r="C196" s="58">
        <v>3.7</v>
      </c>
      <c r="D196" s="58">
        <v>0.7400000000000001</v>
      </c>
      <c r="E196" s="58">
        <v>3.4</v>
      </c>
      <c r="F196" s="58">
        <v>1.36</v>
      </c>
      <c r="G196" s="58">
        <v>2.2999999999999998</v>
      </c>
      <c r="H196" s="58">
        <v>0.91999999999999993</v>
      </c>
      <c r="I196" s="60">
        <v>3.02</v>
      </c>
      <c r="J196" s="58" t="s">
        <v>250</v>
      </c>
      <c r="K196" s="2"/>
    </row>
    <row r="197" spans="1:11" x14ac:dyDescent="0.2">
      <c r="A197" s="10">
        <v>34</v>
      </c>
      <c r="B197" s="82" t="s">
        <v>81</v>
      </c>
      <c r="C197" s="58">
        <v>4.5999999999999996</v>
      </c>
      <c r="D197" s="58">
        <v>0.91999999999999993</v>
      </c>
      <c r="E197" s="58">
        <v>3.75</v>
      </c>
      <c r="F197" s="58">
        <v>1.5</v>
      </c>
      <c r="G197" s="58">
        <v>4.0999999999999996</v>
      </c>
      <c r="H197" s="58">
        <v>1.64</v>
      </c>
      <c r="I197" s="135">
        <v>4.0599999999999996</v>
      </c>
      <c r="J197" s="58" t="s">
        <v>251</v>
      </c>
      <c r="K197" s="2"/>
    </row>
    <row r="198" spans="1:11" x14ac:dyDescent="0.2">
      <c r="A198" s="10">
        <v>35</v>
      </c>
      <c r="B198" s="82" t="s">
        <v>82</v>
      </c>
      <c r="C198" s="58">
        <v>4.66</v>
      </c>
      <c r="D198" s="58">
        <v>0.93200000000000005</v>
      </c>
      <c r="E198" s="58">
        <v>3.75</v>
      </c>
      <c r="F198" s="58">
        <v>1.5</v>
      </c>
      <c r="G198" s="58">
        <v>2.6399999999999997</v>
      </c>
      <c r="H198" s="58">
        <v>1.0559999999999998</v>
      </c>
      <c r="I198" s="58">
        <v>3.4879999999999995</v>
      </c>
      <c r="J198" s="58" t="s">
        <v>250</v>
      </c>
      <c r="K198" s="2"/>
    </row>
    <row r="199" spans="1:11" x14ac:dyDescent="0.2">
      <c r="A199" s="10">
        <v>36</v>
      </c>
      <c r="B199" s="82" t="s">
        <v>83</v>
      </c>
      <c r="C199" s="58">
        <v>3.7</v>
      </c>
      <c r="D199" s="58">
        <v>0.7400000000000001</v>
      </c>
      <c r="E199" s="2">
        <v>2.5</v>
      </c>
      <c r="F199" s="2">
        <v>1</v>
      </c>
      <c r="G199" s="58">
        <v>2.1</v>
      </c>
      <c r="H199" s="58">
        <v>0.84000000000000008</v>
      </c>
      <c r="I199" s="58">
        <v>2.58</v>
      </c>
      <c r="J199" s="58" t="s">
        <v>252</v>
      </c>
      <c r="K199" s="2"/>
    </row>
    <row r="200" spans="1:11" x14ac:dyDescent="0.2">
      <c r="A200" s="43"/>
    </row>
    <row r="201" spans="1:11" x14ac:dyDescent="0.2">
      <c r="A201" s="18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">
      <c r="A202" s="18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">
      <c r="A203" s="18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">
      <c r="A204" s="18"/>
      <c r="B204" s="17"/>
      <c r="C204" s="9"/>
      <c r="D204" s="9"/>
      <c r="E204" s="9"/>
      <c r="F204" s="9"/>
      <c r="G204" s="9"/>
      <c r="H204" s="9"/>
      <c r="I204" s="9"/>
      <c r="J204" s="17"/>
      <c r="K204" s="17"/>
    </row>
    <row r="205" spans="1:11" x14ac:dyDescent="0.2">
      <c r="J205" s="9"/>
    </row>
    <row r="229" spans="1:11" x14ac:dyDescent="0.2">
      <c r="C229" s="1" t="s">
        <v>0</v>
      </c>
      <c r="D229" s="1"/>
      <c r="E229" s="1"/>
      <c r="F229" s="1"/>
      <c r="G229" s="1"/>
      <c r="H229" s="1"/>
      <c r="I229" s="1"/>
    </row>
    <row r="230" spans="1:11" x14ac:dyDescent="0.2">
      <c r="C230" s="1"/>
      <c r="D230" s="1"/>
      <c r="E230" s="1" t="s">
        <v>1</v>
      </c>
      <c r="F230" s="1"/>
      <c r="G230" s="1"/>
      <c r="H230" s="1"/>
      <c r="I230" s="1"/>
      <c r="J230" s="1"/>
    </row>
    <row r="231" spans="1:11" x14ac:dyDescent="0.2">
      <c r="A231" s="1"/>
      <c r="B231" s="1" t="s">
        <v>240</v>
      </c>
      <c r="C231" s="1" t="s">
        <v>241</v>
      </c>
      <c r="D231" s="1"/>
      <c r="E231" s="1"/>
      <c r="F231" s="1" t="s">
        <v>247</v>
      </c>
      <c r="I231" s="1"/>
      <c r="J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1" x14ac:dyDescent="0.2">
      <c r="A233" s="1"/>
      <c r="B233" s="1" t="s">
        <v>186</v>
      </c>
      <c r="C233" s="1"/>
      <c r="E233" s="1"/>
      <c r="F233" s="1"/>
      <c r="H233" s="1"/>
      <c r="I233" s="1"/>
      <c r="J233" s="1"/>
    </row>
    <row r="234" spans="1:11" x14ac:dyDescent="0.2">
      <c r="A234" s="1"/>
      <c r="B234" s="1"/>
      <c r="C234" s="1"/>
      <c r="D234" s="1"/>
      <c r="E234" s="1"/>
      <c r="F234" s="1"/>
      <c r="G234" s="1"/>
      <c r="H234" s="4"/>
      <c r="I234" s="9"/>
      <c r="J234" s="1"/>
    </row>
    <row r="235" spans="1:11" ht="15" x14ac:dyDescent="0.25">
      <c r="A235" s="26" t="s">
        <v>84</v>
      </c>
      <c r="B235" s="5" t="s">
        <v>2</v>
      </c>
      <c r="C235" s="5" t="s">
        <v>153</v>
      </c>
      <c r="D235" s="5"/>
      <c r="E235" s="53" t="s">
        <v>155</v>
      </c>
      <c r="F235" s="54"/>
      <c r="G235" s="3"/>
      <c r="H235" s="46" t="s">
        <v>156</v>
      </c>
      <c r="I235" s="3"/>
      <c r="J235" s="90"/>
      <c r="K235" s="24"/>
    </row>
    <row r="236" spans="1:11" ht="37.5" x14ac:dyDescent="0.2">
      <c r="A236" s="7"/>
      <c r="B236" s="7"/>
      <c r="C236" s="7"/>
      <c r="D236" s="7"/>
      <c r="E236" s="7"/>
      <c r="F236" s="7"/>
      <c r="G236" s="7"/>
      <c r="H236" s="7"/>
      <c r="I236" s="57"/>
      <c r="K236" s="33" t="s">
        <v>92</v>
      </c>
    </row>
    <row r="237" spans="1:11" x14ac:dyDescent="0.2">
      <c r="A237" s="8"/>
      <c r="B237" s="8"/>
      <c r="C237" s="5" t="s">
        <v>161</v>
      </c>
      <c r="D237" s="6">
        <v>0.4</v>
      </c>
      <c r="E237" s="5" t="s">
        <v>161</v>
      </c>
      <c r="F237" s="6">
        <v>0.4</v>
      </c>
      <c r="G237" s="5" t="s">
        <v>161</v>
      </c>
      <c r="H237" s="56">
        <v>0.2</v>
      </c>
      <c r="I237" s="5" t="s">
        <v>160</v>
      </c>
      <c r="J237" s="7" t="s">
        <v>165</v>
      </c>
      <c r="K237" s="2"/>
    </row>
    <row r="238" spans="1:11" x14ac:dyDescent="0.2">
      <c r="A238" s="14">
        <v>1</v>
      </c>
      <c r="B238" s="114" t="s">
        <v>218</v>
      </c>
      <c r="C238" s="58">
        <v>4.2</v>
      </c>
      <c r="D238" s="58">
        <v>0.84000000000000008</v>
      </c>
      <c r="E238" s="58">
        <v>2.5</v>
      </c>
      <c r="F238" s="58">
        <v>1</v>
      </c>
      <c r="G238" s="58">
        <v>3.6</v>
      </c>
      <c r="H238" s="58">
        <v>1.4400000000000002</v>
      </c>
      <c r="I238" s="60">
        <v>3.2800000000000002</v>
      </c>
      <c r="J238" s="5" t="s">
        <v>250</v>
      </c>
      <c r="K238" s="2"/>
    </row>
    <row r="239" spans="1:11" x14ac:dyDescent="0.2">
      <c r="A239" s="14">
        <v>2</v>
      </c>
      <c r="B239" s="114" t="s">
        <v>39</v>
      </c>
      <c r="C239" s="58">
        <v>3.7</v>
      </c>
      <c r="D239" s="58">
        <v>0.7400000000000001</v>
      </c>
      <c r="E239" s="58">
        <v>2.2999999999999998</v>
      </c>
      <c r="F239" s="58">
        <v>0.91999999999999993</v>
      </c>
      <c r="G239" s="58">
        <v>3.3600000000000003</v>
      </c>
      <c r="H239" s="58">
        <v>1.3440000000000003</v>
      </c>
      <c r="I239" s="60">
        <v>3.0040000000000004</v>
      </c>
      <c r="J239" s="2" t="s">
        <v>250</v>
      </c>
      <c r="K239" s="2"/>
    </row>
    <row r="240" spans="1:11" x14ac:dyDescent="0.2">
      <c r="A240" s="14">
        <v>3</v>
      </c>
      <c r="B240" s="134" t="s">
        <v>40</v>
      </c>
      <c r="C240" s="58">
        <v>4.2</v>
      </c>
      <c r="D240" s="58">
        <v>0.84000000000000008</v>
      </c>
      <c r="E240" s="58">
        <v>3.2</v>
      </c>
      <c r="F240" s="58">
        <v>1.2800000000000002</v>
      </c>
      <c r="G240" s="58">
        <v>2.2999999999999998</v>
      </c>
      <c r="H240" s="58">
        <v>0.91999999999999993</v>
      </c>
      <c r="I240" s="60">
        <v>3.04</v>
      </c>
      <c r="J240" s="2" t="s">
        <v>250</v>
      </c>
      <c r="K240" s="2"/>
    </row>
    <row r="241" spans="1:11" x14ac:dyDescent="0.2">
      <c r="A241" s="14">
        <v>4</v>
      </c>
      <c r="B241" s="11" t="s">
        <v>106</v>
      </c>
      <c r="C241" s="58">
        <v>4.4000000000000004</v>
      </c>
      <c r="D241" s="58">
        <v>0.88000000000000012</v>
      </c>
      <c r="E241" s="58">
        <v>1</v>
      </c>
      <c r="F241" s="58">
        <v>0.4</v>
      </c>
      <c r="G241" s="58">
        <v>1.2</v>
      </c>
      <c r="H241" s="58">
        <v>0.48</v>
      </c>
      <c r="I241" s="60">
        <v>1.7600000000000002</v>
      </c>
      <c r="J241" s="2" t="s">
        <v>252</v>
      </c>
      <c r="K241" s="2"/>
    </row>
    <row r="242" spans="1:11" x14ac:dyDescent="0.2">
      <c r="A242" s="14">
        <v>5</v>
      </c>
      <c r="B242" s="11" t="s">
        <v>7</v>
      </c>
      <c r="C242" s="58"/>
      <c r="D242" s="58"/>
      <c r="E242" s="58">
        <v>0</v>
      </c>
      <c r="F242" s="58">
        <v>0</v>
      </c>
      <c r="G242" s="58">
        <v>0</v>
      </c>
      <c r="H242" s="58">
        <v>0</v>
      </c>
      <c r="I242" s="60">
        <v>0</v>
      </c>
      <c r="J242" s="2" t="s">
        <v>252</v>
      </c>
      <c r="K242" s="2"/>
    </row>
    <row r="243" spans="1:11" x14ac:dyDescent="0.2">
      <c r="A243" s="14">
        <v>6</v>
      </c>
      <c r="B243" s="78" t="s">
        <v>42</v>
      </c>
      <c r="C243" s="58">
        <v>3.7</v>
      </c>
      <c r="D243" s="58">
        <v>0.7400000000000001</v>
      </c>
      <c r="E243" s="58">
        <v>3</v>
      </c>
      <c r="F243" s="58">
        <v>1.2000000000000002</v>
      </c>
      <c r="G243" s="58">
        <v>3.2</v>
      </c>
      <c r="H243" s="58">
        <v>1.2800000000000002</v>
      </c>
      <c r="I243" s="60">
        <v>3.2200000000000006</v>
      </c>
      <c r="J243" s="2" t="s">
        <v>250</v>
      </c>
      <c r="K243" s="2"/>
    </row>
    <row r="244" spans="1:11" x14ac:dyDescent="0.2">
      <c r="A244" s="14">
        <v>7</v>
      </c>
      <c r="B244" s="78" t="s">
        <v>43</v>
      </c>
      <c r="C244" s="58">
        <v>3.8</v>
      </c>
      <c r="D244" s="58">
        <v>0.76</v>
      </c>
      <c r="E244" s="58">
        <v>2</v>
      </c>
      <c r="F244" s="58">
        <v>0.8</v>
      </c>
      <c r="G244" s="58">
        <v>1.1000000000000001</v>
      </c>
      <c r="H244" s="58">
        <v>0.44000000000000006</v>
      </c>
      <c r="I244" s="60">
        <v>2</v>
      </c>
      <c r="J244" s="2" t="s">
        <v>252</v>
      </c>
      <c r="K244" s="2"/>
    </row>
    <row r="245" spans="1:11" x14ac:dyDescent="0.2">
      <c r="A245" s="14">
        <v>8</v>
      </c>
      <c r="B245" s="78" t="s">
        <v>44</v>
      </c>
      <c r="C245" s="58">
        <v>3.6</v>
      </c>
      <c r="D245" s="58">
        <v>0.72000000000000008</v>
      </c>
      <c r="E245" s="58">
        <v>3</v>
      </c>
      <c r="F245" s="58">
        <v>1.2000000000000002</v>
      </c>
      <c r="G245" s="58">
        <v>3.4</v>
      </c>
      <c r="H245" s="58">
        <v>1.36</v>
      </c>
      <c r="I245" s="60">
        <v>3.2800000000000002</v>
      </c>
      <c r="J245" s="2" t="s">
        <v>250</v>
      </c>
      <c r="K245" s="2"/>
    </row>
    <row r="246" spans="1:11" x14ac:dyDescent="0.2">
      <c r="A246" s="14">
        <v>9</v>
      </c>
      <c r="B246" s="78" t="s">
        <v>45</v>
      </c>
      <c r="C246" s="58">
        <v>3.1</v>
      </c>
      <c r="D246" s="58">
        <v>0.62000000000000011</v>
      </c>
      <c r="E246" s="58">
        <v>2.5</v>
      </c>
      <c r="F246" s="58">
        <v>1</v>
      </c>
      <c r="G246" s="58">
        <v>0</v>
      </c>
      <c r="H246" s="58">
        <v>0</v>
      </c>
      <c r="I246" s="60">
        <v>1.62</v>
      </c>
      <c r="J246" s="2" t="s">
        <v>252</v>
      </c>
      <c r="K246" s="2"/>
    </row>
    <row r="247" spans="1:11" x14ac:dyDescent="0.2">
      <c r="A247" s="14">
        <v>10</v>
      </c>
      <c r="B247" s="122" t="s">
        <v>71</v>
      </c>
      <c r="C247" s="58">
        <v>3.1</v>
      </c>
      <c r="D247" s="58">
        <v>0.62000000000000011</v>
      </c>
      <c r="E247" s="58">
        <v>2</v>
      </c>
      <c r="F247" s="58">
        <v>0.8</v>
      </c>
      <c r="G247" s="58">
        <v>0</v>
      </c>
      <c r="H247" s="58">
        <v>0</v>
      </c>
      <c r="I247" s="60">
        <v>1.4200000000000002</v>
      </c>
      <c r="J247" s="2" t="s">
        <v>252</v>
      </c>
      <c r="K247" s="2"/>
    </row>
    <row r="248" spans="1:11" x14ac:dyDescent="0.2">
      <c r="A248" s="14">
        <v>11</v>
      </c>
      <c r="B248" s="123" t="s">
        <v>249</v>
      </c>
      <c r="C248" s="58">
        <v>4.2</v>
      </c>
      <c r="D248" s="58">
        <v>0.84000000000000008</v>
      </c>
      <c r="E248" s="58">
        <v>3.5</v>
      </c>
      <c r="F248" s="58">
        <v>1.4000000000000001</v>
      </c>
      <c r="G248" s="58">
        <v>2</v>
      </c>
      <c r="H248" s="58">
        <v>0.8</v>
      </c>
      <c r="I248" s="60">
        <v>3.04</v>
      </c>
      <c r="J248" s="2" t="s">
        <v>250</v>
      </c>
      <c r="K248" s="2"/>
    </row>
    <row r="249" spans="1:11" x14ac:dyDescent="0.2">
      <c r="A249" s="14">
        <v>12</v>
      </c>
      <c r="B249" s="123" t="s">
        <v>215</v>
      </c>
      <c r="C249" s="58">
        <v>4.9000000000000004</v>
      </c>
      <c r="D249" s="58">
        <v>0.98000000000000009</v>
      </c>
      <c r="E249" s="58">
        <v>2</v>
      </c>
      <c r="F249" s="58">
        <v>0.8</v>
      </c>
      <c r="G249" s="58">
        <v>4</v>
      </c>
      <c r="H249" s="58">
        <v>1.6</v>
      </c>
      <c r="I249" s="60">
        <v>3.3800000000000003</v>
      </c>
      <c r="J249" s="2" t="s">
        <v>250</v>
      </c>
      <c r="K249" s="2"/>
    </row>
    <row r="250" spans="1:11" x14ac:dyDescent="0.2">
      <c r="A250" s="14">
        <v>13</v>
      </c>
      <c r="B250" s="123" t="s">
        <v>216</v>
      </c>
      <c r="C250" s="58">
        <v>4.9000000000000004</v>
      </c>
      <c r="D250" s="58">
        <v>0.98000000000000009</v>
      </c>
      <c r="E250" s="58">
        <v>2.5</v>
      </c>
      <c r="F250" s="58">
        <v>1</v>
      </c>
      <c r="G250" s="58">
        <v>4</v>
      </c>
      <c r="H250" s="58">
        <v>1.6</v>
      </c>
      <c r="I250" s="60">
        <v>3.58</v>
      </c>
      <c r="J250" s="2" t="s">
        <v>250</v>
      </c>
      <c r="K250" s="2"/>
    </row>
    <row r="251" spans="1:11" x14ac:dyDescent="0.2">
      <c r="A251" s="14">
        <v>14</v>
      </c>
      <c r="B251" s="78" t="s">
        <v>46</v>
      </c>
      <c r="C251" s="58">
        <v>3.4</v>
      </c>
      <c r="D251" s="58">
        <v>0.68</v>
      </c>
      <c r="E251" s="58">
        <v>3</v>
      </c>
      <c r="F251" s="58">
        <v>1.2000000000000002</v>
      </c>
      <c r="G251" s="58">
        <v>2.9</v>
      </c>
      <c r="H251" s="58">
        <v>1.1599999999999999</v>
      </c>
      <c r="I251" s="60">
        <v>3.04</v>
      </c>
      <c r="J251" s="2" t="s">
        <v>250</v>
      </c>
      <c r="K251" s="2"/>
    </row>
    <row r="252" spans="1:11" x14ac:dyDescent="0.2">
      <c r="A252" s="14">
        <v>15</v>
      </c>
      <c r="B252" s="78" t="s">
        <v>47</v>
      </c>
      <c r="C252" s="58">
        <v>4</v>
      </c>
      <c r="D252" s="58">
        <v>0.8</v>
      </c>
      <c r="E252" s="58">
        <v>3.3</v>
      </c>
      <c r="F252" s="58">
        <v>1.32</v>
      </c>
      <c r="G252" s="58">
        <v>2.2000000000000002</v>
      </c>
      <c r="H252" s="58">
        <v>0.88000000000000012</v>
      </c>
      <c r="I252" s="60">
        <v>3</v>
      </c>
      <c r="J252" s="2" t="s">
        <v>250</v>
      </c>
      <c r="K252" s="2"/>
    </row>
    <row r="253" spans="1:11" x14ac:dyDescent="0.2">
      <c r="A253" s="14">
        <v>16</v>
      </c>
      <c r="B253" s="114" t="s">
        <v>219</v>
      </c>
      <c r="C253" s="58">
        <v>4</v>
      </c>
      <c r="D253" s="58">
        <v>0.8</v>
      </c>
      <c r="E253" s="58">
        <v>2.5</v>
      </c>
      <c r="F253" s="58">
        <v>1</v>
      </c>
      <c r="G253" s="58">
        <v>3.2</v>
      </c>
      <c r="H253" s="58">
        <v>1.2800000000000002</v>
      </c>
      <c r="I253" s="60">
        <v>3.08</v>
      </c>
      <c r="J253" s="2" t="s">
        <v>250</v>
      </c>
      <c r="K253" s="2"/>
    </row>
    <row r="254" spans="1:11" x14ac:dyDescent="0.2">
      <c r="A254" s="14">
        <v>17</v>
      </c>
      <c r="B254" s="78" t="s">
        <v>96</v>
      </c>
      <c r="C254" s="58">
        <v>4.5</v>
      </c>
      <c r="D254" s="58">
        <v>0.9</v>
      </c>
      <c r="E254" s="58">
        <v>3</v>
      </c>
      <c r="F254" s="58">
        <v>1.2000000000000002</v>
      </c>
      <c r="G254" s="58">
        <v>3.2600000000000002</v>
      </c>
      <c r="H254" s="58">
        <v>1.3040000000000003</v>
      </c>
      <c r="I254" s="60">
        <v>3.4040000000000004</v>
      </c>
      <c r="J254" s="2" t="s">
        <v>250</v>
      </c>
      <c r="K254" s="2"/>
    </row>
    <row r="255" spans="1:11" x14ac:dyDescent="0.2">
      <c r="A255" s="14">
        <v>18</v>
      </c>
      <c r="B255" s="114" t="s">
        <v>220</v>
      </c>
      <c r="C255" s="58">
        <v>3.7</v>
      </c>
      <c r="D255" s="58">
        <v>0.7400000000000001</v>
      </c>
      <c r="E255" s="58">
        <v>2.8</v>
      </c>
      <c r="F255" s="58">
        <v>1.1199999999999999</v>
      </c>
      <c r="G255" s="58">
        <v>2.9</v>
      </c>
      <c r="H255" s="58">
        <v>1.1599999999999999</v>
      </c>
      <c r="I255" s="60">
        <v>3.0199999999999996</v>
      </c>
      <c r="J255" s="2" t="s">
        <v>250</v>
      </c>
      <c r="K255" s="2"/>
    </row>
    <row r="256" spans="1:11" x14ac:dyDescent="0.2">
      <c r="A256" s="14">
        <v>19</v>
      </c>
      <c r="B256" s="114" t="s">
        <v>221</v>
      </c>
      <c r="C256" s="58">
        <v>3.7</v>
      </c>
      <c r="D256" s="58">
        <v>0.7400000000000001</v>
      </c>
      <c r="E256" s="58">
        <v>2.7</v>
      </c>
      <c r="F256" s="58">
        <v>1.08</v>
      </c>
      <c r="G256" s="58">
        <v>3</v>
      </c>
      <c r="H256" s="58">
        <v>1.2000000000000002</v>
      </c>
      <c r="I256" s="60">
        <v>3.0200000000000005</v>
      </c>
      <c r="J256" s="2" t="s">
        <v>250</v>
      </c>
      <c r="K256" s="2"/>
    </row>
    <row r="257" spans="1:11" x14ac:dyDescent="0.2">
      <c r="A257" s="14">
        <v>20</v>
      </c>
      <c r="B257" s="114" t="s">
        <v>217</v>
      </c>
      <c r="C257" s="58">
        <v>4.5</v>
      </c>
      <c r="D257" s="58">
        <v>0.9</v>
      </c>
      <c r="E257" s="58">
        <v>2</v>
      </c>
      <c r="F257" s="58">
        <v>0.8</v>
      </c>
      <c r="G257" s="58">
        <v>3.3</v>
      </c>
      <c r="H257" s="58">
        <v>1.32</v>
      </c>
      <c r="I257" s="60">
        <v>3.0200000000000005</v>
      </c>
      <c r="J257" s="2" t="s">
        <v>250</v>
      </c>
      <c r="K257" s="2"/>
    </row>
    <row r="258" spans="1:11" x14ac:dyDescent="0.2">
      <c r="A258" s="14">
        <v>21</v>
      </c>
      <c r="B258" s="78" t="s">
        <v>190</v>
      </c>
      <c r="C258" s="58">
        <v>3.9</v>
      </c>
      <c r="D258" s="58">
        <v>0.78</v>
      </c>
      <c r="E258" s="58">
        <v>2.5</v>
      </c>
      <c r="F258" s="58">
        <v>1</v>
      </c>
      <c r="G258" s="58">
        <v>0.3</v>
      </c>
      <c r="H258" s="58">
        <v>0.12</v>
      </c>
      <c r="I258" s="60">
        <v>1.9</v>
      </c>
      <c r="J258" s="39" t="s">
        <v>252</v>
      </c>
      <c r="K258" s="2"/>
    </row>
    <row r="259" spans="1:11" x14ac:dyDescent="0.2">
      <c r="A259" s="14">
        <v>22</v>
      </c>
      <c r="B259" s="78" t="s">
        <v>49</v>
      </c>
      <c r="C259" s="58">
        <v>3.4</v>
      </c>
      <c r="D259" s="58">
        <v>0.68</v>
      </c>
      <c r="E259" s="58">
        <v>2</v>
      </c>
      <c r="F259" s="58">
        <v>0.8</v>
      </c>
      <c r="G259" s="58">
        <v>0.6</v>
      </c>
      <c r="H259" s="58">
        <v>0.24</v>
      </c>
      <c r="I259" s="60">
        <v>1.72</v>
      </c>
      <c r="J259" s="2" t="s">
        <v>252</v>
      </c>
      <c r="K259" s="2"/>
    </row>
    <row r="260" spans="1:11" x14ac:dyDescent="0.2">
      <c r="A260" s="14">
        <v>23</v>
      </c>
      <c r="B260" s="78" t="s">
        <v>50</v>
      </c>
      <c r="C260" s="58">
        <v>4.0999999999999996</v>
      </c>
      <c r="D260" s="58">
        <v>0.82</v>
      </c>
      <c r="E260" s="58">
        <v>2</v>
      </c>
      <c r="F260" s="58">
        <v>0.8</v>
      </c>
      <c r="G260" s="58">
        <v>1.3</v>
      </c>
      <c r="H260" s="58">
        <v>0.52</v>
      </c>
      <c r="I260" s="60">
        <v>2.14</v>
      </c>
      <c r="J260" s="39" t="s">
        <v>252</v>
      </c>
      <c r="K260" s="2"/>
    </row>
    <row r="261" spans="1:11" x14ac:dyDescent="0.2">
      <c r="A261" s="14">
        <v>26</v>
      </c>
      <c r="B261" s="114" t="s">
        <v>52</v>
      </c>
      <c r="C261" s="58">
        <v>4.2</v>
      </c>
      <c r="D261" s="58">
        <v>0.84000000000000008</v>
      </c>
      <c r="E261" s="58">
        <v>2</v>
      </c>
      <c r="F261" s="58">
        <v>0.8</v>
      </c>
      <c r="G261" s="58">
        <v>3.46</v>
      </c>
      <c r="H261" s="58">
        <v>1.3840000000000001</v>
      </c>
      <c r="I261" s="60">
        <v>3.024</v>
      </c>
      <c r="J261" s="39" t="s">
        <v>250</v>
      </c>
      <c r="K261" s="2"/>
    </row>
    <row r="262" spans="1:11" x14ac:dyDescent="0.2">
      <c r="A262" s="14">
        <v>24</v>
      </c>
      <c r="B262" s="78" t="s">
        <v>97</v>
      </c>
      <c r="C262" s="58">
        <v>3.4</v>
      </c>
      <c r="D262" s="58">
        <v>0.68</v>
      </c>
      <c r="E262" s="58">
        <v>3</v>
      </c>
      <c r="F262" s="58">
        <v>1.2000000000000002</v>
      </c>
      <c r="G262" s="58">
        <v>2.8</v>
      </c>
      <c r="H262" s="58">
        <v>1.1199999999999999</v>
      </c>
      <c r="I262" s="60">
        <v>3</v>
      </c>
      <c r="J262" s="2" t="s">
        <v>250</v>
      </c>
      <c r="K262" s="2"/>
    </row>
    <row r="263" spans="1:11" x14ac:dyDescent="0.2">
      <c r="A263" s="14">
        <v>25</v>
      </c>
      <c r="B263" s="78" t="s">
        <v>53</v>
      </c>
      <c r="C263" s="58">
        <v>3.9</v>
      </c>
      <c r="D263" s="58">
        <v>0.78</v>
      </c>
      <c r="E263" s="58">
        <v>2</v>
      </c>
      <c r="F263" s="58">
        <v>0.8</v>
      </c>
      <c r="G263" s="58">
        <v>1</v>
      </c>
      <c r="H263" s="58">
        <v>0.4</v>
      </c>
      <c r="I263" s="60">
        <v>1.98</v>
      </c>
      <c r="J263" s="2" t="s">
        <v>252</v>
      </c>
      <c r="K263" s="2"/>
    </row>
    <row r="264" spans="1:11" x14ac:dyDescent="0.2">
      <c r="A264" s="14">
        <v>27</v>
      </c>
      <c r="B264" s="78" t="s">
        <v>54</v>
      </c>
      <c r="C264" s="58">
        <v>4.2</v>
      </c>
      <c r="D264" s="58">
        <v>0.84000000000000008</v>
      </c>
      <c r="E264" s="58">
        <v>2.5</v>
      </c>
      <c r="F264" s="58">
        <v>1</v>
      </c>
      <c r="G264" s="58">
        <v>2.9</v>
      </c>
      <c r="H264" s="58">
        <v>1.1599999999999999</v>
      </c>
      <c r="I264" s="60">
        <v>3</v>
      </c>
      <c r="J264" s="2" t="s">
        <v>250</v>
      </c>
      <c r="K264" s="2"/>
    </row>
    <row r="265" spans="1:11" x14ac:dyDescent="0.2">
      <c r="A265" s="14">
        <v>28</v>
      </c>
      <c r="B265" s="78" t="s">
        <v>55</v>
      </c>
      <c r="C265" s="58">
        <v>4</v>
      </c>
      <c r="D265" s="58">
        <v>0.8</v>
      </c>
      <c r="E265" s="58">
        <v>2</v>
      </c>
      <c r="F265" s="58">
        <v>0.8</v>
      </c>
      <c r="G265" s="58">
        <v>3.8</v>
      </c>
      <c r="H265" s="58">
        <v>1.52</v>
      </c>
      <c r="I265" s="60">
        <v>3.12</v>
      </c>
      <c r="J265" s="2" t="s">
        <v>250</v>
      </c>
      <c r="K265" s="2"/>
    </row>
    <row r="266" spans="1:11" x14ac:dyDescent="0.2">
      <c r="A266" s="14">
        <v>29</v>
      </c>
      <c r="B266" s="114" t="s">
        <v>214</v>
      </c>
      <c r="C266" s="58">
        <v>4.4000000000000004</v>
      </c>
      <c r="D266" s="58">
        <v>0.88000000000000012</v>
      </c>
      <c r="E266" s="58">
        <v>2</v>
      </c>
      <c r="F266" s="58">
        <v>0.8</v>
      </c>
      <c r="G266" s="58">
        <v>3.3</v>
      </c>
      <c r="H266" s="58">
        <v>1.32</v>
      </c>
      <c r="I266" s="60">
        <v>3</v>
      </c>
      <c r="J266" s="2" t="s">
        <v>250</v>
      </c>
      <c r="K266" s="2"/>
    </row>
    <row r="267" spans="1:11" x14ac:dyDescent="0.2">
      <c r="A267" s="14">
        <v>30</v>
      </c>
      <c r="B267" s="114" t="s">
        <v>212</v>
      </c>
      <c r="C267" s="58">
        <v>4.4000000000000004</v>
      </c>
      <c r="D267" s="58">
        <v>0.88000000000000012</v>
      </c>
      <c r="E267" s="58">
        <v>2</v>
      </c>
      <c r="F267" s="58">
        <v>0.8</v>
      </c>
      <c r="G267" s="58">
        <v>3.4</v>
      </c>
      <c r="H267" s="58">
        <v>1.36</v>
      </c>
      <c r="I267" s="60">
        <v>3.04</v>
      </c>
      <c r="J267" s="39" t="s">
        <v>250</v>
      </c>
      <c r="K267" s="2"/>
    </row>
    <row r="268" spans="1:11" x14ac:dyDescent="0.2">
      <c r="A268" s="14">
        <v>31</v>
      </c>
      <c r="B268" s="78" t="s">
        <v>56</v>
      </c>
      <c r="C268" s="58">
        <v>4</v>
      </c>
      <c r="D268" s="58">
        <v>0.8</v>
      </c>
      <c r="E268" s="58">
        <v>2.5</v>
      </c>
      <c r="F268" s="58">
        <v>1</v>
      </c>
      <c r="G268" s="58">
        <v>3.1</v>
      </c>
      <c r="H268" s="58">
        <v>1.2400000000000002</v>
      </c>
      <c r="I268" s="60">
        <v>3.04</v>
      </c>
      <c r="J268" s="2" t="s">
        <v>250</v>
      </c>
      <c r="K268" s="2"/>
    </row>
    <row r="269" spans="1:11" x14ac:dyDescent="0.2">
      <c r="A269" s="14">
        <v>32</v>
      </c>
      <c r="B269" s="130" t="s">
        <v>113</v>
      </c>
      <c r="C269" s="58">
        <v>4.3</v>
      </c>
      <c r="D269" s="58">
        <v>0.86</v>
      </c>
      <c r="E269" s="58">
        <v>2</v>
      </c>
      <c r="F269" s="58">
        <v>0.8</v>
      </c>
      <c r="G269" s="58">
        <v>1.2</v>
      </c>
      <c r="H269" s="58">
        <v>0.48</v>
      </c>
      <c r="I269" s="135">
        <v>2.14</v>
      </c>
      <c r="J269" s="2" t="s">
        <v>252</v>
      </c>
      <c r="K269" s="2"/>
    </row>
    <row r="270" spans="1:11" x14ac:dyDescent="0.2">
      <c r="A270" s="14">
        <v>33</v>
      </c>
      <c r="B270" s="78" t="s">
        <v>57</v>
      </c>
      <c r="C270" s="58">
        <v>4.0999999999999996</v>
      </c>
      <c r="D270" s="58">
        <v>0.82</v>
      </c>
      <c r="E270" s="58">
        <v>1.5</v>
      </c>
      <c r="F270" s="58">
        <v>0.60000000000000009</v>
      </c>
      <c r="G270" s="58">
        <v>1.7</v>
      </c>
      <c r="H270" s="58">
        <v>0.68</v>
      </c>
      <c r="I270" s="135">
        <v>2.1</v>
      </c>
      <c r="J270" s="2" t="s">
        <v>252</v>
      </c>
      <c r="K270" s="2"/>
    </row>
    <row r="271" spans="1:11" x14ac:dyDescent="0.2">
      <c r="A271" s="14">
        <v>34</v>
      </c>
      <c r="B271" s="78" t="s">
        <v>58</v>
      </c>
      <c r="C271" s="58">
        <v>4.2</v>
      </c>
      <c r="D271" s="58">
        <v>0.84000000000000008</v>
      </c>
      <c r="E271" s="58">
        <v>2.5</v>
      </c>
      <c r="F271" s="58">
        <v>1</v>
      </c>
      <c r="G271" s="58">
        <v>2.9</v>
      </c>
      <c r="H271" s="58">
        <v>1.1599999999999999</v>
      </c>
      <c r="I271" s="135">
        <v>3</v>
      </c>
      <c r="J271" s="2" t="s">
        <v>250</v>
      </c>
      <c r="K271" s="2"/>
    </row>
    <row r="272" spans="1:11" x14ac:dyDescent="0.2">
      <c r="A272" s="14">
        <v>35</v>
      </c>
      <c r="B272" s="78" t="s">
        <v>59</v>
      </c>
      <c r="C272" s="58">
        <v>4.0999999999999996</v>
      </c>
      <c r="D272" s="58">
        <v>0.82</v>
      </c>
      <c r="E272" s="58">
        <v>3.2</v>
      </c>
      <c r="F272" s="58">
        <v>1.2800000000000002</v>
      </c>
      <c r="G272" s="58">
        <v>2.2999999999999998</v>
      </c>
      <c r="H272" s="58">
        <v>0.91999999999999993</v>
      </c>
      <c r="I272" s="135">
        <v>3.02</v>
      </c>
      <c r="J272" s="2" t="s">
        <v>250</v>
      </c>
      <c r="K272" s="2"/>
    </row>
    <row r="273" spans="1:11" x14ac:dyDescent="0.2">
      <c r="A273" s="14">
        <v>36</v>
      </c>
      <c r="B273" s="78" t="s">
        <v>99</v>
      </c>
      <c r="C273" s="58">
        <v>3.6</v>
      </c>
      <c r="D273" s="58">
        <v>0.72000000000000008</v>
      </c>
      <c r="E273" s="58">
        <v>2.5</v>
      </c>
      <c r="F273" s="58">
        <v>1</v>
      </c>
      <c r="G273" s="58">
        <v>0.3</v>
      </c>
      <c r="H273" s="58">
        <v>0.12</v>
      </c>
      <c r="I273" s="135">
        <v>1.8400000000000003</v>
      </c>
      <c r="J273" s="2" t="s">
        <v>252</v>
      </c>
      <c r="K273" s="2"/>
    </row>
    <row r="274" spans="1:11" x14ac:dyDescent="0.2">
      <c r="A274" s="14">
        <v>37</v>
      </c>
      <c r="B274" s="78" t="s">
        <v>62</v>
      </c>
      <c r="C274" s="58">
        <v>4.5</v>
      </c>
      <c r="D274" s="58">
        <v>0.9</v>
      </c>
      <c r="E274" s="58">
        <v>2</v>
      </c>
      <c r="F274" s="58">
        <v>0.8</v>
      </c>
      <c r="G274" s="58">
        <v>3.3</v>
      </c>
      <c r="H274" s="58">
        <v>1.32</v>
      </c>
      <c r="I274" s="135">
        <v>3.0200000000000005</v>
      </c>
      <c r="J274" s="2" t="s">
        <v>250</v>
      </c>
      <c r="K274" s="2"/>
    </row>
    <row r="275" spans="1:11" x14ac:dyDescent="0.2">
      <c r="A275" s="14">
        <v>38</v>
      </c>
      <c r="B275" s="114" t="s">
        <v>213</v>
      </c>
      <c r="C275" s="58">
        <v>3.9</v>
      </c>
      <c r="D275" s="58">
        <v>0.78</v>
      </c>
      <c r="E275" s="58">
        <v>2</v>
      </c>
      <c r="F275" s="58">
        <v>0.8</v>
      </c>
      <c r="G275" s="58">
        <v>0.3</v>
      </c>
      <c r="H275" s="58">
        <v>0.12</v>
      </c>
      <c r="I275" s="135">
        <v>1.7000000000000002</v>
      </c>
      <c r="J275" s="2" t="s">
        <v>252</v>
      </c>
      <c r="K275" s="2"/>
    </row>
    <row r="276" spans="1:11" x14ac:dyDescent="0.2">
      <c r="A276" s="14">
        <v>39</v>
      </c>
      <c r="B276" s="123" t="s">
        <v>255</v>
      </c>
      <c r="C276" s="58">
        <v>4.5</v>
      </c>
      <c r="D276" s="2">
        <v>0.9</v>
      </c>
      <c r="E276" s="58">
        <v>2.7</v>
      </c>
      <c r="F276" s="58">
        <v>1.08</v>
      </c>
      <c r="G276" s="2">
        <v>2.6</v>
      </c>
      <c r="H276" s="2">
        <v>1.04</v>
      </c>
      <c r="I276" s="135">
        <v>3.02</v>
      </c>
      <c r="J276" s="2" t="s">
        <v>250</v>
      </c>
      <c r="K276" s="2"/>
    </row>
    <row r="277" spans="1:11" x14ac:dyDescent="0.2">
      <c r="A277" s="16"/>
      <c r="B277" s="98"/>
      <c r="C277" s="99"/>
      <c r="D277" s="17"/>
      <c r="E277" s="17"/>
      <c r="F277" s="100"/>
      <c r="G277" s="17"/>
      <c r="H277" s="17"/>
      <c r="I277" s="64"/>
      <c r="J277" s="17"/>
      <c r="K277" s="17"/>
    </row>
    <row r="278" spans="1:11" x14ac:dyDescent="0.2">
      <c r="A278" s="16"/>
      <c r="B278" s="98"/>
      <c r="C278" s="99"/>
      <c r="D278" s="17"/>
      <c r="E278" s="17"/>
      <c r="F278" s="100"/>
      <c r="G278" s="17"/>
      <c r="H278" s="17"/>
      <c r="I278" s="64"/>
      <c r="J278" s="17"/>
      <c r="K278" s="17"/>
    </row>
    <row r="279" spans="1:11" x14ac:dyDescent="0.2">
      <c r="A279" s="16"/>
      <c r="B279" s="98"/>
      <c r="C279" s="99"/>
      <c r="D279" s="17"/>
      <c r="E279" s="17"/>
      <c r="F279" s="100"/>
      <c r="G279" s="17"/>
      <c r="H279" s="17"/>
      <c r="I279" s="64"/>
      <c r="J279" s="17"/>
      <c r="K279" s="17"/>
    </row>
    <row r="280" spans="1:11" x14ac:dyDescent="0.2">
      <c r="A280" s="16"/>
      <c r="B280" s="98"/>
      <c r="C280" s="99"/>
      <c r="D280" s="17"/>
      <c r="E280" s="17"/>
      <c r="F280" s="100"/>
      <c r="G280" s="17"/>
      <c r="H280" s="17"/>
      <c r="I280" s="64"/>
      <c r="J280" s="17"/>
      <c r="K280" s="17"/>
    </row>
    <row r="281" spans="1:11" x14ac:dyDescent="0.2">
      <c r="A281" s="16"/>
      <c r="B281" s="98"/>
      <c r="C281" s="99"/>
      <c r="D281" s="17"/>
      <c r="E281" s="17"/>
      <c r="F281" s="100"/>
      <c r="G281" s="17"/>
      <c r="H281" s="17"/>
      <c r="I281" s="64"/>
      <c r="J281" s="17"/>
      <c r="K281" s="17"/>
    </row>
    <row r="282" spans="1:11" x14ac:dyDescent="0.2">
      <c r="A282" s="16"/>
      <c r="B282" s="98"/>
      <c r="C282" s="99"/>
      <c r="D282" s="17"/>
      <c r="E282" s="17"/>
      <c r="F282" s="100"/>
      <c r="G282" s="17"/>
      <c r="H282" s="17"/>
      <c r="I282" s="64"/>
      <c r="J282" s="17"/>
      <c r="K282" s="17"/>
    </row>
    <row r="283" spans="1:11" x14ac:dyDescent="0.2">
      <c r="A283" s="16"/>
      <c r="B283" s="98"/>
      <c r="C283" s="99"/>
      <c r="D283" s="17"/>
      <c r="E283" s="17"/>
      <c r="F283" s="100"/>
      <c r="G283" s="17"/>
      <c r="H283" s="17"/>
      <c r="I283" s="64"/>
      <c r="J283" s="17"/>
      <c r="K283" s="17"/>
    </row>
    <row r="284" spans="1:11" x14ac:dyDescent="0.2">
      <c r="A284" s="16"/>
      <c r="B284" s="98"/>
      <c r="C284" s="99"/>
      <c r="D284" s="17"/>
      <c r="E284" s="17"/>
      <c r="F284" s="100"/>
      <c r="G284" s="17"/>
      <c r="H284" s="17"/>
      <c r="I284" s="64"/>
      <c r="J284" s="17"/>
      <c r="K284" s="17"/>
    </row>
    <row r="285" spans="1:11" x14ac:dyDescent="0.2">
      <c r="A285" s="16"/>
      <c r="B285" s="98"/>
      <c r="C285" s="99"/>
      <c r="D285" s="17"/>
      <c r="E285" s="17"/>
      <c r="F285" s="100"/>
      <c r="G285" s="17"/>
      <c r="H285" s="17"/>
      <c r="I285" s="64"/>
      <c r="J285" s="17"/>
      <c r="K285" s="17"/>
    </row>
    <row r="286" spans="1:11" x14ac:dyDescent="0.2">
      <c r="A286" s="16"/>
      <c r="B286" s="98"/>
      <c r="C286" s="99"/>
      <c r="D286" s="17"/>
      <c r="E286" s="17"/>
      <c r="F286" s="100"/>
      <c r="G286" s="17"/>
      <c r="H286" s="17"/>
      <c r="I286" s="64"/>
      <c r="J286" s="17"/>
      <c r="K286" s="17"/>
    </row>
    <row r="287" spans="1:11" x14ac:dyDescent="0.2">
      <c r="A287" s="16"/>
      <c r="B287" s="98"/>
      <c r="C287" s="99"/>
      <c r="D287" s="17"/>
      <c r="E287" s="17"/>
      <c r="F287" s="100"/>
      <c r="G287" s="17"/>
      <c r="H287" s="17"/>
      <c r="I287" s="64"/>
      <c r="J287" s="17"/>
      <c r="K287" s="17"/>
    </row>
    <row r="288" spans="1:11" x14ac:dyDescent="0.2">
      <c r="A288" s="16"/>
      <c r="B288" s="98"/>
      <c r="C288" s="99"/>
      <c r="D288" s="17"/>
      <c r="E288" s="17"/>
      <c r="F288" s="100"/>
      <c r="G288" s="17"/>
      <c r="H288" s="17"/>
      <c r="I288" s="64"/>
      <c r="J288" s="17"/>
      <c r="K288" s="17"/>
    </row>
    <row r="289" spans="1:11" x14ac:dyDescent="0.2">
      <c r="A289" s="16"/>
      <c r="B289" s="98"/>
      <c r="C289" s="99"/>
      <c r="D289" s="17"/>
      <c r="E289" s="17"/>
      <c r="F289" s="100"/>
      <c r="G289" s="17"/>
      <c r="H289" s="17"/>
      <c r="I289" s="64"/>
      <c r="J289" s="17"/>
      <c r="K289" s="17"/>
    </row>
    <row r="290" spans="1:11" x14ac:dyDescent="0.2">
      <c r="A290" s="16"/>
      <c r="B290" s="98"/>
      <c r="C290" s="99"/>
      <c r="D290" s="17"/>
      <c r="E290" s="17"/>
      <c r="F290" s="100"/>
      <c r="G290" s="17"/>
      <c r="H290" s="17"/>
      <c r="I290" s="64"/>
      <c r="J290" s="17"/>
      <c r="K290" s="17"/>
    </row>
    <row r="291" spans="1:11" x14ac:dyDescent="0.2">
      <c r="A291" s="16"/>
      <c r="B291" s="98"/>
      <c r="C291" s="99"/>
      <c r="D291" s="17"/>
      <c r="E291" s="17"/>
      <c r="F291" s="100"/>
      <c r="G291" s="17"/>
      <c r="H291" s="17"/>
      <c r="I291" s="64"/>
      <c r="J291" s="17"/>
      <c r="K291" s="17"/>
    </row>
    <row r="292" spans="1:11" x14ac:dyDescent="0.2">
      <c r="A292" s="16"/>
      <c r="B292" s="98"/>
      <c r="C292" s="99"/>
      <c r="D292" s="17"/>
      <c r="E292" s="17"/>
      <c r="F292" s="100"/>
      <c r="G292" s="17"/>
      <c r="H292" s="17"/>
      <c r="I292" s="64"/>
      <c r="J292" s="17"/>
      <c r="K292" s="17"/>
    </row>
    <row r="293" spans="1:11" x14ac:dyDescent="0.2">
      <c r="A293" s="16"/>
      <c r="B293" s="98"/>
      <c r="C293" s="99"/>
      <c r="D293" s="17"/>
      <c r="E293" s="17"/>
      <c r="F293" s="100"/>
      <c r="G293" s="17"/>
      <c r="H293" s="17"/>
      <c r="I293" s="64"/>
      <c r="J293" s="17"/>
      <c r="K293" s="17"/>
    </row>
    <row r="294" spans="1:11" x14ac:dyDescent="0.2">
      <c r="A294" s="16"/>
      <c r="B294" s="98"/>
      <c r="C294" s="99"/>
      <c r="D294" s="17"/>
      <c r="E294" s="17"/>
      <c r="F294" s="100"/>
      <c r="G294" s="17"/>
      <c r="H294" s="17"/>
      <c r="I294" s="64"/>
      <c r="J294" s="17"/>
      <c r="K294" s="17"/>
    </row>
    <row r="295" spans="1:11" x14ac:dyDescent="0.2">
      <c r="A295" s="16"/>
      <c r="B295" s="98"/>
      <c r="C295" s="99"/>
      <c r="D295" s="17"/>
      <c r="E295" s="17"/>
      <c r="F295" s="100"/>
      <c r="G295" s="17"/>
      <c r="H295" s="17"/>
      <c r="I295" s="64"/>
      <c r="J295" s="17"/>
      <c r="K295" s="17"/>
    </row>
    <row r="296" spans="1:11" x14ac:dyDescent="0.2">
      <c r="A296" s="16"/>
      <c r="B296" s="98"/>
      <c r="C296" s="99"/>
      <c r="D296" s="17"/>
      <c r="E296" s="17"/>
      <c r="F296" s="100"/>
      <c r="G296" s="17"/>
      <c r="H296" s="17"/>
      <c r="I296" s="64"/>
      <c r="J296" s="17"/>
      <c r="K296" s="17"/>
    </row>
    <row r="297" spans="1:11" x14ac:dyDescent="0.2">
      <c r="A297" s="16"/>
      <c r="B297" s="98"/>
      <c r="C297" s="99"/>
      <c r="D297" s="17"/>
      <c r="E297" s="17"/>
      <c r="F297" s="100"/>
      <c r="G297" s="17"/>
      <c r="H297" s="17"/>
      <c r="I297" s="64"/>
      <c r="J297" s="17"/>
      <c r="K297" s="17"/>
    </row>
    <row r="298" spans="1:11" x14ac:dyDescent="0.2">
      <c r="A298" s="16"/>
      <c r="B298" s="98"/>
      <c r="C298" s="99"/>
      <c r="D298" s="17"/>
      <c r="E298" s="17"/>
      <c r="F298" s="100"/>
      <c r="G298" s="17"/>
      <c r="H298" s="17"/>
      <c r="I298" s="64"/>
      <c r="J298" s="17"/>
      <c r="K298" s="17"/>
    </row>
    <row r="299" spans="1:11" x14ac:dyDescent="0.2">
      <c r="A299" s="16"/>
      <c r="B299" s="98"/>
      <c r="C299" s="99"/>
      <c r="D299" s="17"/>
      <c r="E299" s="17"/>
      <c r="F299" s="100"/>
      <c r="G299" s="17"/>
      <c r="H299" s="17"/>
      <c r="I299" s="64"/>
      <c r="J299" s="17"/>
      <c r="K299" s="17"/>
    </row>
    <row r="300" spans="1:11" x14ac:dyDescent="0.2">
      <c r="A300" s="16"/>
      <c r="B300" s="98"/>
      <c r="C300" s="99"/>
      <c r="D300" s="17"/>
      <c r="E300" s="17"/>
      <c r="F300" s="100"/>
      <c r="G300" s="17"/>
      <c r="H300" s="17"/>
      <c r="I300" s="64"/>
      <c r="J300" s="17"/>
      <c r="K300" s="17"/>
    </row>
    <row r="301" spans="1:11" x14ac:dyDescent="0.2">
      <c r="A301" s="16"/>
      <c r="B301" s="98"/>
      <c r="C301" s="99"/>
      <c r="D301" s="17"/>
      <c r="E301" s="17"/>
      <c r="F301" s="100"/>
      <c r="G301" s="17"/>
      <c r="H301" s="17"/>
      <c r="I301" s="64"/>
      <c r="J301" s="17"/>
      <c r="K301" s="17"/>
    </row>
    <row r="302" spans="1:11" x14ac:dyDescent="0.2">
      <c r="A302" s="16"/>
      <c r="B302" s="98"/>
      <c r="C302" s="99"/>
      <c r="D302" s="17"/>
      <c r="E302" s="17"/>
      <c r="F302" s="100"/>
      <c r="G302" s="17"/>
      <c r="H302" s="17"/>
      <c r="I302" s="64"/>
      <c r="J302" s="17"/>
      <c r="K302" s="17"/>
    </row>
    <row r="303" spans="1:11" x14ac:dyDescent="0.2">
      <c r="A303" s="16"/>
      <c r="B303" s="98"/>
      <c r="C303" s="99"/>
      <c r="D303" s="17"/>
      <c r="E303" s="17"/>
      <c r="F303" s="100"/>
      <c r="G303" s="17"/>
      <c r="H303" s="17"/>
      <c r="I303" s="64"/>
      <c r="J303" s="17"/>
      <c r="K303" s="17"/>
    </row>
    <row r="304" spans="1:11" x14ac:dyDescent="0.2">
      <c r="A304" s="16"/>
      <c r="B304" s="98"/>
      <c r="C304" s="99"/>
      <c r="D304" s="17"/>
      <c r="E304" s="17"/>
      <c r="F304" s="100"/>
      <c r="G304" s="17"/>
      <c r="H304" s="17"/>
      <c r="I304" s="64"/>
      <c r="J304" s="17"/>
      <c r="K304" s="17"/>
    </row>
    <row r="305" spans="1:11" x14ac:dyDescent="0.2">
      <c r="A305" s="1"/>
      <c r="B305" s="1"/>
      <c r="C305" s="1" t="s">
        <v>0</v>
      </c>
      <c r="D305" s="1"/>
      <c r="E305" s="1"/>
      <c r="F305" s="1"/>
      <c r="G305" s="1"/>
      <c r="H305" s="1"/>
      <c r="I305" s="1"/>
      <c r="J305" s="17"/>
    </row>
    <row r="306" spans="1:11" x14ac:dyDescent="0.2">
      <c r="A306" s="1"/>
      <c r="B306" s="1"/>
      <c r="C306" s="1"/>
      <c r="D306" s="1"/>
      <c r="E306" s="1" t="s">
        <v>1</v>
      </c>
      <c r="F306" s="1"/>
      <c r="G306" s="1"/>
      <c r="H306" s="1"/>
      <c r="I306" s="1"/>
      <c r="J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x14ac:dyDescent="0.2">
      <c r="A308" s="1"/>
      <c r="B308" s="1" t="s">
        <v>242</v>
      </c>
      <c r="C308" s="1" t="s">
        <v>237</v>
      </c>
      <c r="D308" s="1"/>
      <c r="E308" s="1"/>
      <c r="F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 t="s">
        <v>247</v>
      </c>
      <c r="G309" s="1"/>
      <c r="H309" s="1"/>
      <c r="I309" s="1"/>
      <c r="J309" s="1"/>
    </row>
    <row r="310" spans="1:11" x14ac:dyDescent="0.2">
      <c r="A310" s="1"/>
      <c r="B310" s="50" t="s">
        <v>187</v>
      </c>
      <c r="C310" s="1"/>
      <c r="E310" s="1"/>
      <c r="F310" s="1"/>
      <c r="H310" s="1"/>
      <c r="I310" s="1"/>
      <c r="J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4"/>
      <c r="I311" s="9"/>
      <c r="J311" s="1"/>
    </row>
    <row r="312" spans="1:11" ht="15" x14ac:dyDescent="0.25">
      <c r="A312" s="35" t="s">
        <v>84</v>
      </c>
      <c r="B312" s="5" t="s">
        <v>2</v>
      </c>
      <c r="C312" s="5" t="s">
        <v>153</v>
      </c>
      <c r="D312" s="5"/>
      <c r="E312" s="53" t="s">
        <v>155</v>
      </c>
      <c r="F312" s="54"/>
      <c r="G312" s="3"/>
      <c r="H312" s="46" t="s">
        <v>156</v>
      </c>
      <c r="I312" s="3"/>
      <c r="J312" s="90"/>
      <c r="K312" s="24"/>
    </row>
    <row r="313" spans="1:11" ht="37.5" x14ac:dyDescent="0.2">
      <c r="A313" s="7"/>
      <c r="B313" s="7"/>
      <c r="C313" s="7"/>
      <c r="D313" s="7"/>
      <c r="E313" s="7"/>
      <c r="F313" s="7"/>
      <c r="G313" s="7"/>
      <c r="H313" s="7"/>
      <c r="I313" s="57"/>
      <c r="K313" s="33" t="s">
        <v>92</v>
      </c>
    </row>
    <row r="314" spans="1:11" x14ac:dyDescent="0.2">
      <c r="A314" s="8"/>
      <c r="B314" s="8"/>
      <c r="C314" s="5" t="s">
        <v>161</v>
      </c>
      <c r="D314" s="6">
        <v>0.4</v>
      </c>
      <c r="E314" s="5" t="s">
        <v>161</v>
      </c>
      <c r="F314" s="6">
        <v>0.4</v>
      </c>
      <c r="G314" s="5" t="s">
        <v>161</v>
      </c>
      <c r="H314" s="56">
        <v>0.2</v>
      </c>
      <c r="I314" s="5" t="s">
        <v>160</v>
      </c>
      <c r="J314" s="7" t="s">
        <v>165</v>
      </c>
      <c r="K314" s="2"/>
    </row>
    <row r="315" spans="1:11" x14ac:dyDescent="0.2">
      <c r="A315" s="27">
        <v>1</v>
      </c>
      <c r="B315" s="78" t="s">
        <v>4</v>
      </c>
      <c r="C315" s="93">
        <v>3.4</v>
      </c>
      <c r="D315" s="93">
        <v>0.68</v>
      </c>
      <c r="E315" s="58">
        <v>2</v>
      </c>
      <c r="F315" s="58">
        <v>0.8</v>
      </c>
      <c r="G315" s="58">
        <v>2.8</v>
      </c>
      <c r="H315" s="58">
        <v>1.1199999999999999</v>
      </c>
      <c r="I315" s="60">
        <v>2.5999999999999996</v>
      </c>
      <c r="J315" s="39" t="s">
        <v>252</v>
      </c>
      <c r="K315" s="2"/>
    </row>
    <row r="316" spans="1:11" x14ac:dyDescent="0.2">
      <c r="A316" s="29">
        <v>2</v>
      </c>
      <c r="B316" s="79" t="s">
        <v>85</v>
      </c>
      <c r="C316" s="93">
        <v>4.4000000000000004</v>
      </c>
      <c r="D316" s="93">
        <v>0.88000000000000012</v>
      </c>
      <c r="E316" s="58">
        <v>3</v>
      </c>
      <c r="F316" s="58">
        <v>1.2000000000000002</v>
      </c>
      <c r="G316" s="58">
        <v>2.8</v>
      </c>
      <c r="H316" s="58">
        <v>1.1199999999999999</v>
      </c>
      <c r="I316" s="60">
        <v>3.2</v>
      </c>
      <c r="J316" s="39" t="s">
        <v>250</v>
      </c>
      <c r="K316" s="2"/>
    </row>
    <row r="317" spans="1:11" x14ac:dyDescent="0.2">
      <c r="A317" s="29">
        <v>3</v>
      </c>
      <c r="B317" s="114" t="s">
        <v>5</v>
      </c>
      <c r="C317" s="93">
        <v>4.4000000000000004</v>
      </c>
      <c r="D317" s="93">
        <v>0.88000000000000012</v>
      </c>
      <c r="E317" s="58">
        <v>2</v>
      </c>
      <c r="F317" s="58">
        <v>0.8</v>
      </c>
      <c r="G317" s="58">
        <v>3.4</v>
      </c>
      <c r="H317" s="58">
        <v>1.36</v>
      </c>
      <c r="I317" s="60">
        <v>3.04</v>
      </c>
      <c r="J317" s="39" t="s">
        <v>250</v>
      </c>
      <c r="K317" s="2"/>
    </row>
    <row r="318" spans="1:11" x14ac:dyDescent="0.2">
      <c r="A318" s="29">
        <v>4</v>
      </c>
      <c r="B318" s="78" t="s">
        <v>6</v>
      </c>
      <c r="C318" s="93">
        <v>4.4000000000000004</v>
      </c>
      <c r="D318" s="93">
        <v>0.88000000000000012</v>
      </c>
      <c r="E318" s="58">
        <v>2</v>
      </c>
      <c r="F318" s="58">
        <v>0.8</v>
      </c>
      <c r="G318" s="58">
        <v>3.5</v>
      </c>
      <c r="H318" s="58">
        <v>1.4000000000000001</v>
      </c>
      <c r="I318" s="60">
        <v>3.08</v>
      </c>
      <c r="J318" s="39" t="s">
        <v>250</v>
      </c>
      <c r="K318" s="2"/>
    </row>
    <row r="319" spans="1:11" x14ac:dyDescent="0.2">
      <c r="A319" s="29">
        <v>5</v>
      </c>
      <c r="B319" s="78" t="s">
        <v>8</v>
      </c>
      <c r="C319" s="93">
        <v>4.4000000000000004</v>
      </c>
      <c r="D319" s="93">
        <v>0.88000000000000012</v>
      </c>
      <c r="E319" s="58">
        <v>1.5</v>
      </c>
      <c r="F319" s="58">
        <v>0.60000000000000009</v>
      </c>
      <c r="G319" s="58">
        <v>2</v>
      </c>
      <c r="H319" s="58">
        <v>0.8</v>
      </c>
      <c r="I319" s="60">
        <v>2.2800000000000002</v>
      </c>
      <c r="J319" s="39" t="s">
        <v>252</v>
      </c>
      <c r="K319" s="2"/>
    </row>
    <row r="320" spans="1:11" x14ac:dyDescent="0.2">
      <c r="A320" s="29">
        <v>6</v>
      </c>
      <c r="B320" s="78" t="s">
        <v>9</v>
      </c>
      <c r="C320" s="93">
        <v>4.4000000000000004</v>
      </c>
      <c r="D320" s="93">
        <v>0.88000000000000012</v>
      </c>
      <c r="E320" s="58">
        <v>2</v>
      </c>
      <c r="F320" s="58">
        <v>0.8</v>
      </c>
      <c r="G320" s="58">
        <v>2.8</v>
      </c>
      <c r="H320" s="58">
        <v>1.1199999999999999</v>
      </c>
      <c r="I320" s="60">
        <v>2.8</v>
      </c>
      <c r="J320" s="39" t="s">
        <v>252</v>
      </c>
      <c r="K320" s="2"/>
    </row>
    <row r="321" spans="1:11" x14ac:dyDescent="0.2">
      <c r="A321" s="29">
        <v>7</v>
      </c>
      <c r="B321" s="78" t="s">
        <v>100</v>
      </c>
      <c r="C321" s="93">
        <v>4.9000000000000004</v>
      </c>
      <c r="D321" s="93">
        <v>0.98000000000000009</v>
      </c>
      <c r="E321" s="58">
        <v>3.5</v>
      </c>
      <c r="F321" s="58">
        <v>1.4000000000000001</v>
      </c>
      <c r="G321" s="58">
        <v>3.12</v>
      </c>
      <c r="H321" s="58">
        <v>1.2480000000000002</v>
      </c>
      <c r="I321" s="60">
        <v>3.6280000000000006</v>
      </c>
      <c r="J321" s="2" t="s">
        <v>250</v>
      </c>
      <c r="K321" s="2"/>
    </row>
    <row r="322" spans="1:11" x14ac:dyDescent="0.2">
      <c r="A322" s="29">
        <v>8</v>
      </c>
      <c r="B322" s="78" t="s">
        <v>158</v>
      </c>
      <c r="C322" s="93">
        <v>4.8</v>
      </c>
      <c r="D322" s="93">
        <v>0.96</v>
      </c>
      <c r="E322" s="58">
        <v>3</v>
      </c>
      <c r="F322" s="58">
        <v>1.2000000000000002</v>
      </c>
      <c r="G322" s="58">
        <v>2.6</v>
      </c>
      <c r="H322" s="58">
        <v>1.04</v>
      </c>
      <c r="I322" s="60">
        <v>3.2</v>
      </c>
      <c r="J322" s="2" t="s">
        <v>250</v>
      </c>
      <c r="K322" s="2"/>
    </row>
    <row r="323" spans="1:11" x14ac:dyDescent="0.2">
      <c r="A323" s="29">
        <v>9</v>
      </c>
      <c r="B323" s="78" t="s">
        <v>112</v>
      </c>
      <c r="C323" s="93">
        <v>3.8</v>
      </c>
      <c r="D323" s="93">
        <v>0.76</v>
      </c>
      <c r="E323" s="58">
        <v>2.5</v>
      </c>
      <c r="F323" s="58">
        <v>1</v>
      </c>
      <c r="G323" s="58">
        <v>3.4</v>
      </c>
      <c r="H323" s="58">
        <v>1.36</v>
      </c>
      <c r="I323" s="60">
        <v>3.12</v>
      </c>
      <c r="J323" s="2" t="s">
        <v>250</v>
      </c>
      <c r="K323" s="2"/>
    </row>
    <row r="324" spans="1:11" x14ac:dyDescent="0.2">
      <c r="A324" s="29">
        <v>10</v>
      </c>
      <c r="B324" s="78" t="s">
        <v>11</v>
      </c>
      <c r="C324" s="93">
        <v>3.5</v>
      </c>
      <c r="D324" s="93">
        <v>0.70000000000000007</v>
      </c>
      <c r="E324" s="58">
        <v>3.5</v>
      </c>
      <c r="F324" s="58">
        <v>1.4000000000000001</v>
      </c>
      <c r="G324" s="58">
        <v>2.7</v>
      </c>
      <c r="H324" s="58">
        <v>1.08</v>
      </c>
      <c r="I324" s="60">
        <v>3.18</v>
      </c>
      <c r="J324" s="39" t="s">
        <v>250</v>
      </c>
      <c r="K324" s="2"/>
    </row>
    <row r="325" spans="1:11" x14ac:dyDescent="0.2">
      <c r="A325" s="29">
        <v>11</v>
      </c>
      <c r="B325" s="78" t="s">
        <v>10</v>
      </c>
      <c r="C325" s="93">
        <v>4.4000000000000004</v>
      </c>
      <c r="D325" s="93">
        <v>0.88000000000000012</v>
      </c>
      <c r="E325" s="58">
        <v>3</v>
      </c>
      <c r="F325" s="58">
        <v>1.2000000000000002</v>
      </c>
      <c r="G325" s="58">
        <v>3.3</v>
      </c>
      <c r="H325" s="58">
        <v>1.32</v>
      </c>
      <c r="I325" s="60">
        <v>3.4000000000000004</v>
      </c>
      <c r="J325" s="2" t="s">
        <v>250</v>
      </c>
      <c r="K325" s="2"/>
    </row>
    <row r="326" spans="1:11" x14ac:dyDescent="0.2">
      <c r="A326" s="29">
        <v>12</v>
      </c>
      <c r="B326" s="78" t="s">
        <v>90</v>
      </c>
      <c r="C326" s="93">
        <v>4.8</v>
      </c>
      <c r="D326" s="93">
        <v>0.96</v>
      </c>
      <c r="E326" s="58">
        <v>2</v>
      </c>
      <c r="F326" s="58">
        <v>0.8</v>
      </c>
      <c r="G326" s="58">
        <v>3.16</v>
      </c>
      <c r="H326" s="58">
        <v>1.2640000000000002</v>
      </c>
      <c r="I326" s="60">
        <v>3.024</v>
      </c>
      <c r="J326" s="2" t="s">
        <v>250</v>
      </c>
      <c r="K326" s="2"/>
    </row>
    <row r="327" spans="1:11" x14ac:dyDescent="0.2">
      <c r="A327" s="29">
        <v>13</v>
      </c>
      <c r="B327" s="78" t="s">
        <v>12</v>
      </c>
      <c r="C327" s="93">
        <v>4.7</v>
      </c>
      <c r="D327" s="93">
        <v>0.94000000000000006</v>
      </c>
      <c r="E327" s="58">
        <v>2.5</v>
      </c>
      <c r="F327" s="58">
        <v>1</v>
      </c>
      <c r="G327" s="58">
        <v>3.6</v>
      </c>
      <c r="H327" s="58">
        <v>1.4400000000000002</v>
      </c>
      <c r="I327" s="60">
        <v>3.38</v>
      </c>
      <c r="J327" s="2" t="s">
        <v>250</v>
      </c>
      <c r="K327" s="2"/>
    </row>
    <row r="328" spans="1:11" x14ac:dyDescent="0.2">
      <c r="A328" s="29">
        <v>14</v>
      </c>
      <c r="B328" s="78" t="s">
        <v>101</v>
      </c>
      <c r="C328" s="93">
        <v>4.2</v>
      </c>
      <c r="D328" s="93">
        <v>0.84000000000000008</v>
      </c>
      <c r="E328" s="58">
        <v>3</v>
      </c>
      <c r="F328" s="58">
        <v>1.2000000000000002</v>
      </c>
      <c r="G328" s="58">
        <v>2.5</v>
      </c>
      <c r="H328" s="58">
        <v>1</v>
      </c>
      <c r="I328" s="60">
        <v>3.04</v>
      </c>
      <c r="J328" s="2" t="s">
        <v>250</v>
      </c>
      <c r="K328" s="2"/>
    </row>
    <row r="329" spans="1:11" x14ac:dyDescent="0.2">
      <c r="A329" s="40">
        <v>15</v>
      </c>
      <c r="B329" s="78" t="s">
        <v>13</v>
      </c>
      <c r="C329" s="93">
        <v>4.4000000000000004</v>
      </c>
      <c r="D329" s="93">
        <v>0.88000000000000012</v>
      </c>
      <c r="E329" s="58">
        <v>2.5</v>
      </c>
      <c r="F329" s="58">
        <v>1</v>
      </c>
      <c r="G329" s="58">
        <v>2.9</v>
      </c>
      <c r="H329" s="58">
        <v>1.1599999999999999</v>
      </c>
      <c r="I329" s="60">
        <v>3.04</v>
      </c>
      <c r="J329" s="2" t="s">
        <v>250</v>
      </c>
      <c r="K329" s="2"/>
    </row>
    <row r="330" spans="1:11" x14ac:dyDescent="0.2">
      <c r="A330" s="29">
        <v>16</v>
      </c>
      <c r="B330" s="79" t="s">
        <v>86</v>
      </c>
      <c r="C330" s="93">
        <v>3.6</v>
      </c>
      <c r="D330" s="93">
        <v>0.72000000000000008</v>
      </c>
      <c r="E330" s="58">
        <v>3.5</v>
      </c>
      <c r="F330" s="58">
        <v>1.4000000000000001</v>
      </c>
      <c r="G330" s="58">
        <v>2.5</v>
      </c>
      <c r="H330" s="58">
        <v>1</v>
      </c>
      <c r="I330" s="60">
        <v>3.12</v>
      </c>
      <c r="J330" s="39" t="s">
        <v>250</v>
      </c>
      <c r="K330" s="2"/>
    </row>
    <row r="331" spans="1:11" x14ac:dyDescent="0.2">
      <c r="A331" s="138">
        <v>17</v>
      </c>
      <c r="B331" s="78" t="s">
        <v>107</v>
      </c>
      <c r="C331" s="93">
        <v>4.2</v>
      </c>
      <c r="D331" s="93">
        <v>0.84000000000000008</v>
      </c>
      <c r="E331" s="58">
        <v>2.5</v>
      </c>
      <c r="F331" s="58">
        <v>1</v>
      </c>
      <c r="G331" s="58">
        <v>3</v>
      </c>
      <c r="H331" s="58">
        <v>1.2000000000000002</v>
      </c>
      <c r="I331" s="60">
        <v>3.04</v>
      </c>
      <c r="J331" s="2" t="s">
        <v>250</v>
      </c>
      <c r="K331" s="2"/>
    </row>
    <row r="332" spans="1:11" x14ac:dyDescent="0.2">
      <c r="A332" s="29">
        <v>18</v>
      </c>
      <c r="B332" s="78" t="s">
        <v>108</v>
      </c>
      <c r="C332" s="93">
        <v>4.4000000000000004</v>
      </c>
      <c r="D332" s="93">
        <v>0.88000000000000012</v>
      </c>
      <c r="E332" s="58">
        <v>2</v>
      </c>
      <c r="F332" s="58">
        <v>0.8</v>
      </c>
      <c r="G332" s="58">
        <v>3.3</v>
      </c>
      <c r="H332" s="58">
        <v>1.32</v>
      </c>
      <c r="I332" s="60">
        <v>3</v>
      </c>
      <c r="J332" s="39" t="s">
        <v>250</v>
      </c>
      <c r="K332" s="2"/>
    </row>
    <row r="333" spans="1:11" x14ac:dyDescent="0.2">
      <c r="A333" s="29">
        <v>19</v>
      </c>
      <c r="B333" s="78" t="s">
        <v>152</v>
      </c>
      <c r="C333" s="93">
        <v>4.7</v>
      </c>
      <c r="D333" s="93">
        <v>0.94000000000000006</v>
      </c>
      <c r="E333" s="58">
        <v>3.5</v>
      </c>
      <c r="F333" s="58">
        <v>1.4000000000000001</v>
      </c>
      <c r="G333" s="58">
        <v>3.3</v>
      </c>
      <c r="H333" s="58">
        <v>1.32</v>
      </c>
      <c r="I333" s="60">
        <v>3.66</v>
      </c>
      <c r="J333" s="39" t="s">
        <v>250</v>
      </c>
      <c r="K333" s="2"/>
    </row>
    <row r="334" spans="1:11" x14ac:dyDescent="0.2">
      <c r="A334" s="29">
        <v>20</v>
      </c>
      <c r="B334" s="78" t="s">
        <v>14</v>
      </c>
      <c r="C334" s="93">
        <v>4.2</v>
      </c>
      <c r="D334" s="93">
        <v>0.84000000000000008</v>
      </c>
      <c r="E334" s="58">
        <v>2.5</v>
      </c>
      <c r="F334" s="58">
        <v>1</v>
      </c>
      <c r="G334" s="58">
        <v>3.5</v>
      </c>
      <c r="H334" s="58">
        <v>1.4000000000000001</v>
      </c>
      <c r="I334" s="60">
        <v>3.24</v>
      </c>
      <c r="J334" s="2" t="s">
        <v>250</v>
      </c>
      <c r="K334" s="2"/>
    </row>
    <row r="335" spans="1:11" x14ac:dyDescent="0.2">
      <c r="A335" s="29">
        <v>21</v>
      </c>
      <c r="B335" s="78" t="s">
        <v>15</v>
      </c>
      <c r="C335" s="93">
        <v>4.4000000000000004</v>
      </c>
      <c r="D335" s="93">
        <v>0.88000000000000012</v>
      </c>
      <c r="E335" s="58">
        <v>2</v>
      </c>
      <c r="F335" s="58">
        <v>0.8</v>
      </c>
      <c r="G335" s="58">
        <v>2</v>
      </c>
      <c r="H335" s="58">
        <v>0.8</v>
      </c>
      <c r="I335" s="60">
        <v>2.4800000000000004</v>
      </c>
      <c r="J335" s="2" t="s">
        <v>252</v>
      </c>
      <c r="K335" s="2"/>
    </row>
    <row r="336" spans="1:11" x14ac:dyDescent="0.2">
      <c r="A336" s="29">
        <v>22</v>
      </c>
      <c r="B336" s="78" t="s">
        <v>110</v>
      </c>
      <c r="C336" s="93">
        <v>4.5</v>
      </c>
      <c r="D336" s="93">
        <v>0.9</v>
      </c>
      <c r="E336" s="58">
        <v>2.5</v>
      </c>
      <c r="F336" s="58">
        <v>1</v>
      </c>
      <c r="G336" s="58">
        <v>3.4</v>
      </c>
      <c r="H336" s="58">
        <v>1.36</v>
      </c>
      <c r="I336" s="60">
        <v>3.26</v>
      </c>
      <c r="J336" s="39" t="s">
        <v>250</v>
      </c>
      <c r="K336" s="2"/>
    </row>
    <row r="337" spans="1:11" x14ac:dyDescent="0.2">
      <c r="A337" s="29">
        <v>24</v>
      </c>
      <c r="B337" s="78" t="s">
        <v>91</v>
      </c>
      <c r="C337" s="93">
        <v>5</v>
      </c>
      <c r="D337" s="93">
        <v>1</v>
      </c>
      <c r="E337" s="58">
        <v>2.5</v>
      </c>
      <c r="F337" s="58">
        <v>1</v>
      </c>
      <c r="G337" s="58">
        <v>3.3</v>
      </c>
      <c r="H337" s="58">
        <v>1.32</v>
      </c>
      <c r="I337" s="60">
        <v>3.3200000000000003</v>
      </c>
      <c r="J337" s="39" t="s">
        <v>250</v>
      </c>
      <c r="K337" s="2"/>
    </row>
    <row r="338" spans="1:11" x14ac:dyDescent="0.2">
      <c r="A338" s="29">
        <v>25</v>
      </c>
      <c r="B338" s="78" t="s">
        <v>115</v>
      </c>
      <c r="C338" s="93">
        <v>4.4000000000000004</v>
      </c>
      <c r="D338" s="93">
        <v>0.88000000000000012</v>
      </c>
      <c r="E338" s="58">
        <v>3.5</v>
      </c>
      <c r="F338" s="58">
        <v>1.4000000000000001</v>
      </c>
      <c r="G338" s="58">
        <v>3.5</v>
      </c>
      <c r="H338" s="58">
        <v>1.4000000000000001</v>
      </c>
      <c r="I338" s="60">
        <v>3.6800000000000006</v>
      </c>
      <c r="J338" s="2" t="s">
        <v>250</v>
      </c>
      <c r="K338" s="2"/>
    </row>
    <row r="339" spans="1:11" x14ac:dyDescent="0.2">
      <c r="A339" s="29">
        <v>23</v>
      </c>
      <c r="B339" s="78" t="s">
        <v>109</v>
      </c>
      <c r="C339" s="93">
        <v>4.5</v>
      </c>
      <c r="D339" s="93">
        <v>0.9</v>
      </c>
      <c r="E339" s="58">
        <v>2.5</v>
      </c>
      <c r="F339" s="58">
        <v>1</v>
      </c>
      <c r="G339" s="58">
        <v>3.9</v>
      </c>
      <c r="H339" s="58">
        <v>1.56</v>
      </c>
      <c r="I339" s="60">
        <v>3.46</v>
      </c>
      <c r="J339" s="39" t="s">
        <v>250</v>
      </c>
      <c r="K339" s="2"/>
    </row>
    <row r="340" spans="1:11" x14ac:dyDescent="0.2">
      <c r="A340" s="29">
        <v>26</v>
      </c>
      <c r="B340" s="78" t="s">
        <v>16</v>
      </c>
      <c r="C340" s="93">
        <v>4.9000000000000004</v>
      </c>
      <c r="D340" s="93">
        <v>0.98000000000000009</v>
      </c>
      <c r="E340" s="58">
        <v>3</v>
      </c>
      <c r="F340" s="58">
        <v>1.2000000000000002</v>
      </c>
      <c r="G340" s="58">
        <v>3.7600000000000002</v>
      </c>
      <c r="H340" s="58">
        <v>1.5040000000000002</v>
      </c>
      <c r="I340" s="60">
        <v>3.6840000000000002</v>
      </c>
      <c r="J340" s="2" t="s">
        <v>250</v>
      </c>
      <c r="K340" s="2"/>
    </row>
    <row r="341" spans="1:11" x14ac:dyDescent="0.2">
      <c r="A341" s="29">
        <v>27</v>
      </c>
      <c r="B341" s="78" t="s">
        <v>111</v>
      </c>
      <c r="C341" s="93">
        <v>4.5999999999999996</v>
      </c>
      <c r="D341" s="93">
        <v>0.91999999999999993</v>
      </c>
      <c r="E341" s="58">
        <v>3</v>
      </c>
      <c r="F341" s="58">
        <v>1.2000000000000002</v>
      </c>
      <c r="G341" s="58">
        <v>1.2</v>
      </c>
      <c r="H341" s="58">
        <v>0.48</v>
      </c>
      <c r="I341" s="60">
        <v>2.6</v>
      </c>
      <c r="J341" s="39" t="s">
        <v>252</v>
      </c>
      <c r="K341" s="2"/>
    </row>
    <row r="342" spans="1:11" x14ac:dyDescent="0.2">
      <c r="A342" s="29">
        <v>28</v>
      </c>
      <c r="B342" s="78" t="s">
        <v>17</v>
      </c>
      <c r="C342" s="93">
        <v>4.4000000000000004</v>
      </c>
      <c r="D342" s="93">
        <v>0.88000000000000012</v>
      </c>
      <c r="E342" s="58">
        <v>1</v>
      </c>
      <c r="F342" s="58">
        <v>0.4</v>
      </c>
      <c r="G342" s="58">
        <v>2.8600000000000003</v>
      </c>
      <c r="H342" s="58">
        <v>1.1440000000000001</v>
      </c>
      <c r="I342" s="60">
        <v>2.4240000000000004</v>
      </c>
      <c r="J342" s="39" t="s">
        <v>252</v>
      </c>
      <c r="K342" s="2"/>
    </row>
    <row r="343" spans="1:11" x14ac:dyDescent="0.2">
      <c r="A343" s="65">
        <v>29</v>
      </c>
      <c r="B343" s="24"/>
      <c r="C343" s="147"/>
      <c r="D343" s="148"/>
      <c r="E343" s="24"/>
      <c r="F343" s="149"/>
      <c r="G343" s="24"/>
      <c r="H343" s="24"/>
      <c r="I343" s="150"/>
      <c r="J343" s="151"/>
      <c r="K343" s="24"/>
    </row>
    <row r="344" spans="1:11" x14ac:dyDescent="0.2">
      <c r="A344" s="152"/>
      <c r="B344" s="153"/>
      <c r="C344" s="154"/>
      <c r="D344" s="155"/>
      <c r="E344" s="156"/>
      <c r="F344" s="157"/>
      <c r="G344" s="156"/>
      <c r="H344" s="156"/>
      <c r="I344" s="158"/>
      <c r="J344" s="156"/>
      <c r="K344" s="156"/>
    </row>
    <row r="345" spans="1:11" x14ac:dyDescent="0.2">
      <c r="A345" s="96"/>
      <c r="B345" s="159"/>
      <c r="C345" s="101"/>
      <c r="D345" s="68"/>
      <c r="E345" s="17"/>
      <c r="F345" s="100"/>
      <c r="G345" s="17"/>
      <c r="H345" s="17"/>
      <c r="I345" s="64"/>
      <c r="J345" s="17"/>
      <c r="K345" s="17"/>
    </row>
    <row r="346" spans="1:11" x14ac:dyDescent="0.2">
      <c r="A346" s="96"/>
      <c r="B346" s="159"/>
      <c r="C346" s="101"/>
      <c r="D346" s="68"/>
      <c r="E346" s="17"/>
      <c r="F346" s="100"/>
      <c r="G346" s="17"/>
      <c r="H346" s="17"/>
      <c r="I346" s="64"/>
      <c r="J346" s="102"/>
      <c r="K346" s="17"/>
    </row>
    <row r="347" spans="1:11" x14ac:dyDescent="0.2">
      <c r="A347" s="66"/>
      <c r="B347" s="67"/>
      <c r="C347" s="101"/>
      <c r="D347" s="68"/>
      <c r="E347" s="17"/>
      <c r="F347" s="100"/>
      <c r="G347" s="17"/>
      <c r="H347" s="17"/>
      <c r="I347" s="64"/>
      <c r="J347" s="102"/>
      <c r="K347" s="17"/>
    </row>
    <row r="348" spans="1:11" x14ac:dyDescent="0.2">
      <c r="A348" s="66"/>
      <c r="B348" s="67"/>
      <c r="C348" s="101"/>
      <c r="D348" s="68"/>
      <c r="E348" s="17"/>
      <c r="F348" s="100"/>
      <c r="G348" s="17"/>
      <c r="H348" s="17"/>
      <c r="I348" s="64"/>
      <c r="J348" s="102"/>
      <c r="K348" s="17"/>
    </row>
    <row r="349" spans="1:11" x14ac:dyDescent="0.2">
      <c r="B349" s="67"/>
      <c r="C349" s="101"/>
      <c r="D349" s="68"/>
      <c r="E349" s="17"/>
      <c r="F349" s="100"/>
      <c r="G349" s="17"/>
      <c r="H349" s="17"/>
      <c r="I349" s="64"/>
      <c r="J349" s="102"/>
      <c r="K349" s="17"/>
    </row>
    <row r="350" spans="1:11" x14ac:dyDescent="0.2">
      <c r="A350" s="66"/>
      <c r="B350" s="67"/>
      <c r="C350" s="101"/>
      <c r="D350" s="68"/>
      <c r="E350" s="17"/>
      <c r="F350" s="100"/>
      <c r="G350" s="17"/>
      <c r="H350" s="17"/>
      <c r="I350" s="64"/>
      <c r="J350" s="102"/>
      <c r="K350" s="17"/>
    </row>
    <row r="351" spans="1:11" x14ac:dyDescent="0.2">
      <c r="A351" s="66"/>
      <c r="B351" s="67"/>
      <c r="C351" s="101"/>
      <c r="D351" s="68"/>
      <c r="E351" s="17"/>
      <c r="F351" s="100"/>
      <c r="G351" s="17"/>
      <c r="H351" s="17"/>
      <c r="I351" s="64"/>
      <c r="J351" s="102"/>
      <c r="K351" s="17"/>
    </row>
    <row r="352" spans="1:11" x14ac:dyDescent="0.2">
      <c r="A352" s="66"/>
      <c r="B352" s="67"/>
      <c r="C352" s="101"/>
      <c r="D352" s="68"/>
      <c r="E352" s="17"/>
      <c r="F352" s="100"/>
      <c r="G352" s="17"/>
      <c r="H352" s="17"/>
      <c r="I352" s="64"/>
      <c r="J352" s="102"/>
      <c r="K352" s="17"/>
    </row>
    <row r="353" spans="1:11" x14ac:dyDescent="0.2">
      <c r="A353" s="66"/>
      <c r="B353" s="67"/>
      <c r="C353" s="101"/>
      <c r="D353" s="68"/>
      <c r="E353" s="17"/>
      <c r="F353" s="100"/>
      <c r="G353" s="17"/>
      <c r="H353" s="17"/>
      <c r="I353" s="64"/>
      <c r="J353" s="102"/>
      <c r="K353" s="17"/>
    </row>
    <row r="354" spans="1:11" x14ac:dyDescent="0.2">
      <c r="A354" s="66"/>
      <c r="B354" s="67"/>
      <c r="C354" s="101"/>
      <c r="D354" s="68"/>
      <c r="E354" s="17"/>
      <c r="F354" s="100"/>
      <c r="G354" s="17"/>
      <c r="H354" s="17"/>
      <c r="I354" s="64"/>
      <c r="J354" s="102"/>
      <c r="K354" s="17"/>
    </row>
    <row r="355" spans="1:11" x14ac:dyDescent="0.2">
      <c r="A355" s="66"/>
      <c r="B355" s="67"/>
      <c r="C355" s="101"/>
      <c r="D355" s="68"/>
      <c r="E355" s="17"/>
      <c r="F355" s="100"/>
      <c r="G355" s="17"/>
      <c r="H355" s="17"/>
      <c r="I355" s="64"/>
      <c r="J355" s="102"/>
      <c r="K355" s="17"/>
    </row>
    <row r="356" spans="1:11" x14ac:dyDescent="0.2">
      <c r="A356" s="66"/>
      <c r="B356" s="67"/>
      <c r="C356" s="101"/>
      <c r="D356" s="68"/>
      <c r="E356" s="17"/>
      <c r="F356" s="100"/>
      <c r="G356" s="17"/>
      <c r="H356" s="17"/>
      <c r="I356" s="64"/>
      <c r="J356" s="102"/>
      <c r="K356" s="17"/>
    </row>
    <row r="357" spans="1:11" x14ac:dyDescent="0.2">
      <c r="A357" s="66"/>
      <c r="B357" s="67"/>
      <c r="C357" s="101"/>
      <c r="D357" s="68"/>
      <c r="E357" s="17"/>
      <c r="F357" s="100"/>
      <c r="G357" s="17"/>
      <c r="H357" s="17"/>
      <c r="I357" s="64"/>
      <c r="J357" s="102"/>
      <c r="K357" s="17"/>
    </row>
    <row r="358" spans="1:11" x14ac:dyDescent="0.2">
      <c r="A358" s="66"/>
      <c r="B358" s="67"/>
      <c r="C358" s="101"/>
      <c r="D358" s="68"/>
      <c r="E358" s="17"/>
      <c r="F358" s="100"/>
      <c r="G358" s="17"/>
      <c r="H358" s="17"/>
      <c r="I358" s="64"/>
      <c r="J358" s="102"/>
      <c r="K358" s="17"/>
    </row>
    <row r="359" spans="1:11" x14ac:dyDescent="0.2">
      <c r="A359" s="66"/>
      <c r="B359" s="67"/>
      <c r="C359" s="101"/>
      <c r="D359" s="68"/>
      <c r="E359" s="17"/>
      <c r="F359" s="100"/>
      <c r="G359" s="17"/>
      <c r="H359" s="17"/>
      <c r="I359" s="64"/>
      <c r="J359" s="102"/>
      <c r="K359" s="17"/>
    </row>
    <row r="360" spans="1:11" x14ac:dyDescent="0.2">
      <c r="A360" s="66"/>
      <c r="B360" s="67"/>
      <c r="C360" s="101"/>
      <c r="D360" s="68"/>
      <c r="E360" s="17"/>
      <c r="F360" s="100"/>
      <c r="G360" s="17"/>
      <c r="H360" s="17"/>
      <c r="I360" s="64"/>
      <c r="J360" s="102"/>
      <c r="K360" s="17"/>
    </row>
    <row r="361" spans="1:11" x14ac:dyDescent="0.2">
      <c r="A361" s="66"/>
      <c r="B361" s="67"/>
      <c r="C361" s="101"/>
      <c r="D361" s="68"/>
      <c r="E361" s="17"/>
      <c r="F361" s="100"/>
      <c r="G361" s="17"/>
      <c r="H361" s="17"/>
      <c r="I361" s="64"/>
      <c r="J361" s="102"/>
      <c r="K361" s="17"/>
    </row>
    <row r="362" spans="1:11" x14ac:dyDescent="0.2">
      <c r="A362" s="66"/>
      <c r="B362" s="67"/>
      <c r="C362" s="101"/>
      <c r="D362" s="68"/>
      <c r="E362" s="17"/>
      <c r="F362" s="100"/>
      <c r="G362" s="17"/>
      <c r="H362" s="17"/>
      <c r="I362" s="64"/>
      <c r="J362" s="102"/>
      <c r="K362" s="17"/>
    </row>
    <row r="363" spans="1:11" x14ac:dyDescent="0.2">
      <c r="A363" s="66"/>
      <c r="B363" s="67"/>
      <c r="C363" s="101"/>
      <c r="D363" s="68"/>
      <c r="E363" s="17"/>
      <c r="F363" s="100"/>
      <c r="G363" s="17"/>
      <c r="H363" s="17"/>
      <c r="I363" s="64"/>
      <c r="J363" s="102"/>
      <c r="K363" s="17"/>
    </row>
    <row r="364" spans="1:11" x14ac:dyDescent="0.2">
      <c r="A364" s="66"/>
      <c r="B364" s="67"/>
      <c r="C364" s="101"/>
      <c r="D364" s="68"/>
      <c r="E364" s="17"/>
      <c r="F364" s="100"/>
      <c r="G364" s="17"/>
      <c r="H364" s="17"/>
      <c r="I364" s="64"/>
      <c r="J364" s="102"/>
      <c r="K364" s="17"/>
    </row>
    <row r="365" spans="1:11" x14ac:dyDescent="0.2">
      <c r="A365" s="66"/>
      <c r="B365" s="67"/>
      <c r="C365" s="101"/>
      <c r="D365" s="68"/>
      <c r="E365" s="17"/>
      <c r="F365" s="100"/>
      <c r="G365" s="17"/>
      <c r="H365" s="17"/>
      <c r="I365" s="64"/>
      <c r="J365" s="102"/>
      <c r="K365" s="17"/>
    </row>
    <row r="366" spans="1:11" x14ac:dyDescent="0.2">
      <c r="A366" s="66"/>
      <c r="B366" s="67"/>
      <c r="C366" s="101"/>
      <c r="D366" s="68"/>
      <c r="E366" s="17"/>
      <c r="F366" s="100"/>
      <c r="G366" s="17"/>
      <c r="H366" s="17"/>
      <c r="I366" s="64"/>
      <c r="J366" s="102"/>
      <c r="K366" s="17"/>
    </row>
    <row r="367" spans="1:11" x14ac:dyDescent="0.2">
      <c r="A367" s="66"/>
      <c r="B367" s="67"/>
      <c r="C367" s="101"/>
      <c r="D367" s="68"/>
      <c r="E367" s="17"/>
      <c r="F367" s="100"/>
      <c r="G367" s="17"/>
      <c r="H367" s="17"/>
      <c r="I367" s="64"/>
      <c r="J367" s="102"/>
      <c r="K367" s="17"/>
    </row>
    <row r="368" spans="1:11" x14ac:dyDescent="0.2">
      <c r="A368" s="66"/>
      <c r="B368" s="67"/>
      <c r="C368" s="101"/>
      <c r="D368" s="68"/>
      <c r="E368" s="17"/>
      <c r="F368" s="100"/>
      <c r="G368" s="17"/>
      <c r="H368" s="17"/>
      <c r="I368" s="64"/>
      <c r="J368" s="102"/>
      <c r="K368" s="17"/>
    </row>
    <row r="369" spans="1:11" x14ac:dyDescent="0.2">
      <c r="A369" s="66"/>
      <c r="B369" s="67"/>
      <c r="C369" s="101"/>
      <c r="D369" s="68"/>
      <c r="E369" s="17"/>
      <c r="F369" s="100"/>
      <c r="G369" s="17"/>
      <c r="H369" s="17"/>
      <c r="I369" s="64"/>
      <c r="J369" s="102"/>
      <c r="K369" s="17"/>
    </row>
    <row r="370" spans="1:11" x14ac:dyDescent="0.2">
      <c r="A370" s="66"/>
      <c r="B370" s="67"/>
      <c r="C370" s="101"/>
      <c r="D370" s="68"/>
      <c r="E370" s="17"/>
      <c r="F370" s="100"/>
      <c r="G370" s="17"/>
      <c r="H370" s="17"/>
      <c r="I370" s="64"/>
      <c r="J370" s="102"/>
      <c r="K370" s="17"/>
    </row>
    <row r="371" spans="1:11" x14ac:dyDescent="0.2">
      <c r="A371" s="66"/>
      <c r="B371" s="67"/>
      <c r="C371" s="101"/>
      <c r="D371" s="68"/>
      <c r="E371" s="17"/>
      <c r="F371" s="100"/>
      <c r="G371" s="17"/>
      <c r="H371" s="17"/>
      <c r="I371" s="64"/>
      <c r="J371" s="102"/>
      <c r="K371" s="17"/>
    </row>
    <row r="372" spans="1:11" x14ac:dyDescent="0.2">
      <c r="A372" s="66"/>
      <c r="B372" s="67"/>
      <c r="C372" s="101"/>
      <c r="D372" s="68"/>
      <c r="E372" s="17"/>
      <c r="F372" s="100"/>
      <c r="G372" s="17"/>
      <c r="H372" s="17"/>
      <c r="I372" s="64"/>
      <c r="J372" s="102"/>
      <c r="K372" s="17"/>
    </row>
    <row r="373" spans="1:11" x14ac:dyDescent="0.2">
      <c r="A373" s="66"/>
      <c r="B373" s="67"/>
      <c r="C373" s="101"/>
      <c r="D373" s="68"/>
      <c r="E373" s="17"/>
      <c r="F373" s="100"/>
      <c r="G373" s="17"/>
      <c r="H373" s="17"/>
      <c r="I373" s="64"/>
      <c r="J373" s="102"/>
      <c r="K373" s="17"/>
    </row>
    <row r="374" spans="1:11" x14ac:dyDescent="0.2">
      <c r="A374" s="66"/>
      <c r="B374" s="67"/>
      <c r="C374" s="101"/>
      <c r="D374" s="68"/>
      <c r="E374" s="17"/>
      <c r="F374" s="100"/>
      <c r="G374" s="17"/>
      <c r="H374" s="17"/>
      <c r="I374" s="64"/>
      <c r="J374" s="102"/>
      <c r="K374" s="17"/>
    </row>
    <row r="375" spans="1:11" x14ac:dyDescent="0.2">
      <c r="A375" s="66"/>
      <c r="B375" s="67"/>
      <c r="C375" s="101"/>
      <c r="D375" s="68"/>
      <c r="E375" s="17"/>
      <c r="F375" s="100"/>
      <c r="G375" s="17"/>
      <c r="H375" s="17"/>
      <c r="I375" s="64"/>
      <c r="J375" s="102"/>
      <c r="K375" s="17"/>
    </row>
    <row r="376" spans="1:11" x14ac:dyDescent="0.2">
      <c r="A376" s="66"/>
      <c r="B376" s="67"/>
      <c r="C376" s="101"/>
      <c r="D376" s="68"/>
      <c r="E376" s="17"/>
      <c r="F376" s="100"/>
      <c r="G376" s="17"/>
      <c r="H376" s="17"/>
      <c r="I376" s="64"/>
      <c r="J376" s="102"/>
      <c r="K376" s="17"/>
    </row>
    <row r="377" spans="1:11" x14ac:dyDescent="0.2">
      <c r="A377" s="66"/>
      <c r="B377" s="67"/>
      <c r="C377" s="101"/>
      <c r="D377" s="68"/>
      <c r="E377" s="17"/>
      <c r="F377" s="100"/>
      <c r="G377" s="17"/>
      <c r="H377" s="17"/>
      <c r="I377" s="64"/>
      <c r="J377" s="102"/>
      <c r="K377" s="17"/>
    </row>
    <row r="378" spans="1:11" x14ac:dyDescent="0.2">
      <c r="A378" s="66"/>
      <c r="B378" s="67"/>
      <c r="C378" s="101"/>
      <c r="D378" s="68"/>
      <c r="E378" s="17"/>
      <c r="F378" s="100"/>
      <c r="G378" s="17"/>
      <c r="H378" s="17"/>
      <c r="I378" s="64"/>
      <c r="J378" s="102"/>
      <c r="K378" s="17"/>
    </row>
    <row r="379" spans="1:11" x14ac:dyDescent="0.2">
      <c r="A379" s="66"/>
      <c r="B379" s="67"/>
      <c r="C379" s="101"/>
      <c r="D379" s="68"/>
      <c r="E379" s="17"/>
      <c r="F379" s="100"/>
      <c r="G379" s="17"/>
      <c r="H379" s="17"/>
      <c r="I379" s="64"/>
      <c r="J379" s="102"/>
      <c r="K379" s="17"/>
    </row>
    <row r="380" spans="1:11" x14ac:dyDescent="0.2">
      <c r="A380" s="66"/>
      <c r="B380" s="67"/>
      <c r="C380" s="68"/>
      <c r="D380" s="68"/>
      <c r="E380" s="17"/>
      <c r="F380" s="17"/>
      <c r="G380" s="17"/>
      <c r="H380" s="17"/>
      <c r="I380" s="64"/>
      <c r="J380" s="17"/>
      <c r="K380" s="17"/>
    </row>
    <row r="381" spans="1:11" x14ac:dyDescent="0.2">
      <c r="A381" s="1"/>
      <c r="B381" s="1"/>
      <c r="C381" s="1" t="s">
        <v>0</v>
      </c>
      <c r="D381" s="1"/>
      <c r="E381" s="1"/>
      <c r="F381" s="1"/>
      <c r="G381" s="1"/>
      <c r="H381" s="1"/>
      <c r="I381" s="1"/>
      <c r="J381" s="17"/>
    </row>
    <row r="382" spans="1:11" x14ac:dyDescent="0.2">
      <c r="A382" s="1"/>
      <c r="B382" s="1"/>
      <c r="C382" s="1"/>
      <c r="D382" s="1"/>
      <c r="E382" s="1" t="s">
        <v>1</v>
      </c>
      <c r="F382" s="1"/>
      <c r="G382" s="1"/>
      <c r="H382" s="1"/>
      <c r="I382" s="1"/>
      <c r="J382" s="1"/>
    </row>
    <row r="383" spans="1:1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1" x14ac:dyDescent="0.2">
      <c r="A384" s="1"/>
      <c r="B384" s="1" t="s">
        <v>193</v>
      </c>
      <c r="C384" s="1" t="s">
        <v>239</v>
      </c>
      <c r="D384" s="1"/>
      <c r="E384" s="1"/>
      <c r="F384" s="1" t="s">
        <v>192</v>
      </c>
      <c r="G384" s="51"/>
      <c r="I384" s="1"/>
      <c r="J384" s="1"/>
      <c r="K384" s="1"/>
    </row>
    <row r="385" spans="1:1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1" x14ac:dyDescent="0.2">
      <c r="A386" s="1"/>
      <c r="B386" s="50" t="s">
        <v>187</v>
      </c>
      <c r="C386" s="1"/>
      <c r="E386" s="1"/>
      <c r="F386" s="1"/>
      <c r="H386" s="1"/>
      <c r="I386" s="1"/>
      <c r="J386" s="1"/>
    </row>
    <row r="387" spans="1:11" x14ac:dyDescent="0.2">
      <c r="A387" s="1"/>
      <c r="B387" s="1"/>
      <c r="C387" s="1"/>
      <c r="D387" s="1"/>
      <c r="E387" s="1"/>
      <c r="F387" s="1"/>
      <c r="G387" s="1"/>
      <c r="H387" s="9"/>
      <c r="I387" s="9"/>
      <c r="J387" s="1"/>
    </row>
    <row r="388" spans="1:11" ht="15" x14ac:dyDescent="0.25">
      <c r="A388" s="35" t="s">
        <v>84</v>
      </c>
      <c r="B388" s="5" t="s">
        <v>2</v>
      </c>
      <c r="C388" s="5" t="s">
        <v>153</v>
      </c>
      <c r="D388" s="5"/>
      <c r="E388" s="53" t="s">
        <v>164</v>
      </c>
      <c r="F388" s="55"/>
      <c r="G388" s="3"/>
      <c r="H388" s="46" t="s">
        <v>156</v>
      </c>
      <c r="I388" s="3"/>
      <c r="J388" s="90"/>
      <c r="K388" s="2"/>
    </row>
    <row r="389" spans="1:11" ht="37.5" x14ac:dyDescent="0.2">
      <c r="A389" s="7"/>
      <c r="B389" s="7"/>
      <c r="C389" s="44"/>
      <c r="D389" s="90"/>
      <c r="E389" s="44"/>
      <c r="F389" s="90"/>
      <c r="G389" s="44"/>
      <c r="H389" s="90"/>
      <c r="I389" s="57"/>
      <c r="K389" s="69" t="s">
        <v>92</v>
      </c>
    </row>
    <row r="390" spans="1:11" x14ac:dyDescent="0.2">
      <c r="A390" s="8"/>
      <c r="B390" s="8"/>
      <c r="C390" s="5" t="s">
        <v>161</v>
      </c>
      <c r="D390" s="6">
        <v>0.4</v>
      </c>
      <c r="E390" s="5" t="s">
        <v>161</v>
      </c>
      <c r="F390" s="6">
        <v>0.4</v>
      </c>
      <c r="G390" s="5" t="s">
        <v>161</v>
      </c>
      <c r="H390" s="56">
        <v>0.2</v>
      </c>
      <c r="I390" s="5" t="s">
        <v>160</v>
      </c>
      <c r="J390" s="7" t="s">
        <v>165</v>
      </c>
      <c r="K390" s="2"/>
    </row>
    <row r="391" spans="1:11" x14ac:dyDescent="0.2">
      <c r="A391" s="36">
        <v>1</v>
      </c>
      <c r="B391" s="78" t="s">
        <v>4</v>
      </c>
      <c r="C391" s="58">
        <v>3.7</v>
      </c>
      <c r="D391" s="58">
        <v>0.7400000000000001</v>
      </c>
      <c r="E391" s="58">
        <v>2.75</v>
      </c>
      <c r="F391" s="58">
        <v>1.1000000000000001</v>
      </c>
      <c r="G391" s="58">
        <v>3</v>
      </c>
      <c r="H391" s="58">
        <v>1.2000000000000002</v>
      </c>
      <c r="I391" s="60">
        <v>3.0400000000000005</v>
      </c>
      <c r="J391" s="5" t="s">
        <v>250</v>
      </c>
      <c r="K391" s="2"/>
    </row>
    <row r="392" spans="1:11" x14ac:dyDescent="0.2">
      <c r="A392" s="36">
        <v>2</v>
      </c>
      <c r="B392" s="79" t="s">
        <v>85</v>
      </c>
      <c r="C392" s="58">
        <v>4.7</v>
      </c>
      <c r="D392" s="58">
        <v>0.94000000000000006</v>
      </c>
      <c r="E392" s="58">
        <v>2</v>
      </c>
      <c r="F392" s="58">
        <v>0.8</v>
      </c>
      <c r="G392" s="58">
        <v>3.25</v>
      </c>
      <c r="H392" s="58">
        <v>1.3</v>
      </c>
      <c r="I392" s="60">
        <v>3.04</v>
      </c>
      <c r="J392" s="2" t="s">
        <v>250</v>
      </c>
      <c r="K392" s="2"/>
    </row>
    <row r="393" spans="1:11" x14ac:dyDescent="0.2">
      <c r="A393" s="36">
        <v>3</v>
      </c>
      <c r="B393" s="114" t="s">
        <v>5</v>
      </c>
      <c r="C393" s="58">
        <v>4.5</v>
      </c>
      <c r="D393" s="58">
        <v>0.9</v>
      </c>
      <c r="E393" s="58">
        <v>3.15</v>
      </c>
      <c r="F393" s="58">
        <v>1.26</v>
      </c>
      <c r="G393" s="58">
        <v>3.375</v>
      </c>
      <c r="H393" s="58">
        <v>1.35</v>
      </c>
      <c r="I393" s="60">
        <v>3.5100000000000002</v>
      </c>
      <c r="J393" s="39" t="s">
        <v>250</v>
      </c>
      <c r="K393" s="2"/>
    </row>
    <row r="394" spans="1:11" x14ac:dyDescent="0.2">
      <c r="A394" s="36">
        <v>4</v>
      </c>
      <c r="B394" s="78" t="s">
        <v>6</v>
      </c>
      <c r="C394" s="58">
        <v>4.54</v>
      </c>
      <c r="D394" s="58">
        <v>0.90800000000000003</v>
      </c>
      <c r="E394" s="58">
        <v>2</v>
      </c>
      <c r="F394" s="58">
        <v>0.8</v>
      </c>
      <c r="G394" s="58">
        <v>3.5</v>
      </c>
      <c r="H394" s="58">
        <v>1.4000000000000001</v>
      </c>
      <c r="I394" s="60">
        <v>3.1080000000000005</v>
      </c>
      <c r="J394" s="39" t="s">
        <v>250</v>
      </c>
      <c r="K394" s="2"/>
    </row>
    <row r="395" spans="1:11" x14ac:dyDescent="0.2">
      <c r="A395" s="36">
        <v>5</v>
      </c>
      <c r="B395" s="78" t="s">
        <v>8</v>
      </c>
      <c r="C395" s="58">
        <v>4.5</v>
      </c>
      <c r="D395" s="58">
        <v>0.9</v>
      </c>
      <c r="E395" s="58">
        <v>2</v>
      </c>
      <c r="F395" s="58">
        <v>0.8</v>
      </c>
      <c r="G395" s="58">
        <v>1.875</v>
      </c>
      <c r="H395" s="58">
        <v>0.75</v>
      </c>
      <c r="I395" s="60">
        <v>2.4500000000000002</v>
      </c>
      <c r="J395" s="2" t="s">
        <v>252</v>
      </c>
      <c r="K395" s="2"/>
    </row>
    <row r="396" spans="1:11" x14ac:dyDescent="0.2">
      <c r="A396" s="36">
        <v>6</v>
      </c>
      <c r="B396" s="78" t="s">
        <v>9</v>
      </c>
      <c r="C396" s="58">
        <v>4.5</v>
      </c>
      <c r="D396" s="58">
        <v>0.9</v>
      </c>
      <c r="E396" s="58">
        <v>2.25</v>
      </c>
      <c r="F396" s="58">
        <v>0.9</v>
      </c>
      <c r="G396" s="58">
        <v>2</v>
      </c>
      <c r="H396" s="58">
        <v>0.8</v>
      </c>
      <c r="I396" s="60">
        <v>2.6</v>
      </c>
      <c r="J396" s="39" t="s">
        <v>252</v>
      </c>
      <c r="K396" s="2"/>
    </row>
    <row r="397" spans="1:11" x14ac:dyDescent="0.2">
      <c r="A397" s="36">
        <v>7</v>
      </c>
      <c r="B397" s="78" t="s">
        <v>100</v>
      </c>
      <c r="C397" s="58">
        <v>4.9399999999999995</v>
      </c>
      <c r="D397" s="58">
        <v>0.98799999999999999</v>
      </c>
      <c r="E397" s="58">
        <v>2.5</v>
      </c>
      <c r="F397" s="58">
        <v>1</v>
      </c>
      <c r="G397" s="58">
        <v>3.4249999999999998</v>
      </c>
      <c r="H397" s="58">
        <v>1.37</v>
      </c>
      <c r="I397" s="60">
        <v>3.3580000000000001</v>
      </c>
      <c r="J397" s="2" t="s">
        <v>250</v>
      </c>
      <c r="K397" s="2"/>
    </row>
    <row r="398" spans="1:11" x14ac:dyDescent="0.2">
      <c r="A398" s="36">
        <v>8</v>
      </c>
      <c r="B398" s="78" t="s">
        <v>158</v>
      </c>
      <c r="C398" s="58">
        <v>4.9399999999999995</v>
      </c>
      <c r="D398" s="58">
        <v>0.98799999999999999</v>
      </c>
      <c r="E398" s="58">
        <v>2.35</v>
      </c>
      <c r="F398" s="58">
        <v>0.94000000000000006</v>
      </c>
      <c r="G398" s="58">
        <v>3.55</v>
      </c>
      <c r="H398" s="58">
        <v>1.42</v>
      </c>
      <c r="I398" s="60">
        <v>3.3479999999999999</v>
      </c>
      <c r="J398" s="2" t="s">
        <v>250</v>
      </c>
      <c r="K398" s="2"/>
    </row>
    <row r="399" spans="1:11" x14ac:dyDescent="0.2">
      <c r="A399" s="36">
        <v>9</v>
      </c>
      <c r="B399" s="78" t="s">
        <v>112</v>
      </c>
      <c r="C399" s="58">
        <v>3.5</v>
      </c>
      <c r="D399" s="58">
        <v>0.70000000000000007</v>
      </c>
      <c r="E399" s="58">
        <v>3.65</v>
      </c>
      <c r="F399" s="58">
        <v>1.46</v>
      </c>
      <c r="G399" s="58">
        <v>2.5</v>
      </c>
      <c r="H399" s="58">
        <v>1</v>
      </c>
      <c r="I399" s="60">
        <v>3.16</v>
      </c>
      <c r="J399" s="2" t="s">
        <v>250</v>
      </c>
      <c r="K399" s="2"/>
    </row>
    <row r="400" spans="1:11" x14ac:dyDescent="0.2">
      <c r="A400" s="36">
        <v>10</v>
      </c>
      <c r="B400" s="78" t="s">
        <v>11</v>
      </c>
      <c r="C400" s="58">
        <v>3.6</v>
      </c>
      <c r="D400" s="58">
        <v>0.72000000000000008</v>
      </c>
      <c r="E400" s="58">
        <v>2</v>
      </c>
      <c r="F400" s="58">
        <v>0.8</v>
      </c>
      <c r="G400" s="58">
        <v>1.375</v>
      </c>
      <c r="H400" s="58">
        <v>0.55000000000000004</v>
      </c>
      <c r="I400" s="60">
        <v>2.0700000000000003</v>
      </c>
      <c r="J400" s="2" t="s">
        <v>252</v>
      </c>
      <c r="K400" s="2"/>
    </row>
    <row r="401" spans="1:11" x14ac:dyDescent="0.2">
      <c r="A401" s="36">
        <v>11</v>
      </c>
      <c r="B401" s="78" t="s">
        <v>10</v>
      </c>
      <c r="C401" s="58">
        <v>4.54</v>
      </c>
      <c r="D401" s="58">
        <v>0.90800000000000003</v>
      </c>
      <c r="E401" s="58">
        <v>1.75</v>
      </c>
      <c r="F401" s="58">
        <v>0.70000000000000007</v>
      </c>
      <c r="G401" s="58">
        <v>2.5</v>
      </c>
      <c r="H401" s="58">
        <v>1</v>
      </c>
      <c r="I401" s="60">
        <v>2.6080000000000001</v>
      </c>
      <c r="J401" s="39" t="s">
        <v>252</v>
      </c>
      <c r="K401" s="2"/>
    </row>
    <row r="402" spans="1:11" x14ac:dyDescent="0.2">
      <c r="A402" s="36">
        <v>12</v>
      </c>
      <c r="B402" s="78" t="s">
        <v>90</v>
      </c>
      <c r="C402" s="58">
        <v>4.7</v>
      </c>
      <c r="D402" s="58">
        <v>0.94000000000000006</v>
      </c>
      <c r="E402" s="58">
        <v>2.25</v>
      </c>
      <c r="F402" s="58">
        <v>0.9</v>
      </c>
      <c r="G402" s="58">
        <v>3.3</v>
      </c>
      <c r="H402" s="58">
        <v>1.32</v>
      </c>
      <c r="I402" s="60">
        <v>3.16</v>
      </c>
      <c r="J402" s="2" t="s">
        <v>250</v>
      </c>
      <c r="K402" s="2"/>
    </row>
    <row r="403" spans="1:11" x14ac:dyDescent="0.2">
      <c r="A403" s="36">
        <v>13</v>
      </c>
      <c r="B403" s="78" t="s">
        <v>12</v>
      </c>
      <c r="C403" s="58">
        <v>4.9399999999999995</v>
      </c>
      <c r="D403" s="58">
        <v>0.98799999999999999</v>
      </c>
      <c r="E403" s="58">
        <v>3.1</v>
      </c>
      <c r="F403" s="58">
        <v>1.2400000000000002</v>
      </c>
      <c r="G403" s="58">
        <v>3.5</v>
      </c>
      <c r="H403" s="58">
        <v>1.4000000000000001</v>
      </c>
      <c r="I403" s="60">
        <v>3.6280000000000001</v>
      </c>
      <c r="J403" s="39" t="s">
        <v>250</v>
      </c>
      <c r="K403" s="2"/>
    </row>
    <row r="404" spans="1:11" x14ac:dyDescent="0.2">
      <c r="A404" s="36">
        <v>14</v>
      </c>
      <c r="B404" s="78" t="s">
        <v>101</v>
      </c>
      <c r="C404" s="58">
        <v>4.3</v>
      </c>
      <c r="D404" s="58">
        <v>0.86</v>
      </c>
      <c r="E404" s="58">
        <v>2</v>
      </c>
      <c r="F404" s="58">
        <v>0.8</v>
      </c>
      <c r="G404" s="58">
        <v>2.125</v>
      </c>
      <c r="H404" s="58">
        <v>0.85000000000000009</v>
      </c>
      <c r="I404" s="60">
        <v>2.5100000000000002</v>
      </c>
      <c r="J404" s="2" t="s">
        <v>252</v>
      </c>
      <c r="K404" s="2"/>
    </row>
    <row r="405" spans="1:11" x14ac:dyDescent="0.2">
      <c r="A405" s="36">
        <v>15</v>
      </c>
      <c r="B405" s="78" t="s">
        <v>13</v>
      </c>
      <c r="C405" s="58">
        <v>4.54</v>
      </c>
      <c r="D405" s="58">
        <v>0.90800000000000003</v>
      </c>
      <c r="E405" s="58">
        <v>2.5</v>
      </c>
      <c r="F405" s="58">
        <v>1</v>
      </c>
      <c r="G405" s="58">
        <v>2.75</v>
      </c>
      <c r="H405" s="58">
        <v>1.1000000000000001</v>
      </c>
      <c r="I405" s="60">
        <v>3.008</v>
      </c>
      <c r="J405" s="39" t="s">
        <v>250</v>
      </c>
      <c r="K405" s="2"/>
    </row>
    <row r="406" spans="1:11" x14ac:dyDescent="0.2">
      <c r="A406" s="36">
        <v>16</v>
      </c>
      <c r="B406" s="79" t="s">
        <v>86</v>
      </c>
      <c r="C406" s="58">
        <v>3.6</v>
      </c>
      <c r="D406" s="58">
        <v>0.72000000000000008</v>
      </c>
      <c r="E406" s="58">
        <v>2.75</v>
      </c>
      <c r="F406" s="58">
        <v>1.1000000000000001</v>
      </c>
      <c r="G406" s="58">
        <v>3</v>
      </c>
      <c r="H406" s="58">
        <v>1.2000000000000002</v>
      </c>
      <c r="I406" s="60">
        <v>3.0200000000000005</v>
      </c>
      <c r="J406" s="39" t="s">
        <v>250</v>
      </c>
      <c r="K406" s="2"/>
    </row>
    <row r="407" spans="1:11" x14ac:dyDescent="0.2">
      <c r="A407" s="36">
        <v>17</v>
      </c>
      <c r="B407" s="78" t="s">
        <v>107</v>
      </c>
      <c r="C407" s="58">
        <v>4.3</v>
      </c>
      <c r="D407" s="58">
        <v>0.86</v>
      </c>
      <c r="E407" s="58">
        <v>3</v>
      </c>
      <c r="F407" s="58">
        <v>1.2000000000000002</v>
      </c>
      <c r="G407" s="58">
        <v>2.75</v>
      </c>
      <c r="H407" s="58">
        <v>1.1000000000000001</v>
      </c>
      <c r="I407" s="60">
        <v>3.16</v>
      </c>
      <c r="J407" s="2" t="s">
        <v>250</v>
      </c>
      <c r="K407" s="2"/>
    </row>
    <row r="408" spans="1:11" x14ac:dyDescent="0.2">
      <c r="A408" s="36">
        <v>18</v>
      </c>
      <c r="B408" s="78" t="s">
        <v>108</v>
      </c>
      <c r="C408" s="58">
        <v>4.4000000000000004</v>
      </c>
      <c r="D408" s="58">
        <v>0.88000000000000012</v>
      </c>
      <c r="E408" s="58">
        <v>2</v>
      </c>
      <c r="F408" s="58">
        <v>0.8</v>
      </c>
      <c r="G408" s="58">
        <v>3.375</v>
      </c>
      <c r="H408" s="58">
        <v>1.35</v>
      </c>
      <c r="I408" s="60">
        <v>3.0300000000000002</v>
      </c>
      <c r="J408" s="2" t="s">
        <v>250</v>
      </c>
      <c r="K408" s="2"/>
    </row>
    <row r="409" spans="1:11" x14ac:dyDescent="0.2">
      <c r="A409" s="36">
        <v>19</v>
      </c>
      <c r="B409" s="78" t="s">
        <v>152</v>
      </c>
      <c r="C409" s="58">
        <v>4.74</v>
      </c>
      <c r="D409" s="58">
        <v>0.94800000000000006</v>
      </c>
      <c r="E409" s="58">
        <v>3.5</v>
      </c>
      <c r="F409" s="58">
        <v>1.4000000000000001</v>
      </c>
      <c r="G409" s="58">
        <v>3.5</v>
      </c>
      <c r="H409" s="58">
        <v>1.4000000000000001</v>
      </c>
      <c r="I409" s="60">
        <v>3.7480000000000002</v>
      </c>
      <c r="J409" s="2" t="s">
        <v>250</v>
      </c>
      <c r="K409" s="2"/>
    </row>
    <row r="410" spans="1:11" x14ac:dyDescent="0.2">
      <c r="A410" s="36">
        <v>20</v>
      </c>
      <c r="B410" s="78" t="s">
        <v>14</v>
      </c>
      <c r="C410" s="58">
        <v>4.74</v>
      </c>
      <c r="D410" s="58">
        <v>0.94800000000000006</v>
      </c>
      <c r="E410" s="58">
        <v>2.25</v>
      </c>
      <c r="F410" s="58">
        <v>0.9</v>
      </c>
      <c r="G410" s="58">
        <v>3</v>
      </c>
      <c r="H410" s="58">
        <v>1.2000000000000002</v>
      </c>
      <c r="I410" s="60">
        <v>3.048</v>
      </c>
      <c r="J410" s="2" t="s">
        <v>250</v>
      </c>
      <c r="K410" s="2"/>
    </row>
    <row r="411" spans="1:11" x14ac:dyDescent="0.2">
      <c r="A411" s="36">
        <v>21</v>
      </c>
      <c r="B411" s="78" t="s">
        <v>15</v>
      </c>
      <c r="C411" s="58">
        <v>4.2</v>
      </c>
      <c r="D411" s="58">
        <v>0.84000000000000008</v>
      </c>
      <c r="E411" s="58">
        <v>3.25</v>
      </c>
      <c r="F411" s="58">
        <v>1.3</v>
      </c>
      <c r="G411" s="58">
        <v>2.25</v>
      </c>
      <c r="H411" s="58">
        <v>0.9</v>
      </c>
      <c r="I411" s="60">
        <v>3.04</v>
      </c>
      <c r="J411" s="2" t="s">
        <v>250</v>
      </c>
      <c r="K411" s="2"/>
    </row>
    <row r="412" spans="1:11" x14ac:dyDescent="0.2">
      <c r="A412" s="36">
        <v>22</v>
      </c>
      <c r="B412" s="78" t="s">
        <v>110</v>
      </c>
      <c r="C412" s="58">
        <v>4.54</v>
      </c>
      <c r="D412" s="58">
        <v>0.90800000000000003</v>
      </c>
      <c r="E412" s="58">
        <v>3</v>
      </c>
      <c r="F412" s="58">
        <v>1.2000000000000002</v>
      </c>
      <c r="G412" s="58">
        <v>2.75</v>
      </c>
      <c r="H412" s="58">
        <v>1.1000000000000001</v>
      </c>
      <c r="I412" s="60">
        <v>3.2080000000000002</v>
      </c>
      <c r="J412" s="39" t="s">
        <v>250</v>
      </c>
      <c r="K412" s="2"/>
    </row>
    <row r="413" spans="1:11" x14ac:dyDescent="0.2">
      <c r="A413" s="36">
        <v>23</v>
      </c>
      <c r="B413" s="78" t="s">
        <v>91</v>
      </c>
      <c r="C413" s="58">
        <v>4.9399999999999995</v>
      </c>
      <c r="D413" s="58">
        <v>0.98799999999999999</v>
      </c>
      <c r="E413" s="58">
        <v>2.25</v>
      </c>
      <c r="F413" s="58">
        <v>0.9</v>
      </c>
      <c r="G413" s="58">
        <v>3.8250000000000002</v>
      </c>
      <c r="H413" s="58">
        <v>1.5300000000000002</v>
      </c>
      <c r="I413" s="60">
        <v>3.4180000000000001</v>
      </c>
      <c r="J413" s="2" t="s">
        <v>250</v>
      </c>
      <c r="K413" s="2"/>
    </row>
    <row r="414" spans="1:11" x14ac:dyDescent="0.2">
      <c r="A414" s="36">
        <v>24</v>
      </c>
      <c r="B414" s="78" t="s">
        <v>115</v>
      </c>
      <c r="C414" s="58">
        <v>3.6</v>
      </c>
      <c r="D414" s="58">
        <v>0.72000000000000008</v>
      </c>
      <c r="E414" s="58">
        <v>3.5</v>
      </c>
      <c r="F414" s="58">
        <v>1.4000000000000001</v>
      </c>
      <c r="G414" s="58">
        <v>3.375</v>
      </c>
      <c r="H414" s="58">
        <v>1.35</v>
      </c>
      <c r="I414" s="60">
        <v>3.47</v>
      </c>
      <c r="J414" s="39" t="s">
        <v>250</v>
      </c>
      <c r="K414" s="2"/>
    </row>
    <row r="415" spans="1:11" x14ac:dyDescent="0.2">
      <c r="A415" s="42">
        <v>25</v>
      </c>
      <c r="B415" s="78" t="s">
        <v>109</v>
      </c>
      <c r="C415" s="58">
        <v>4.54</v>
      </c>
      <c r="D415" s="58">
        <v>0.90800000000000003</v>
      </c>
      <c r="E415" s="58">
        <v>3.5</v>
      </c>
      <c r="F415" s="58">
        <v>1.4000000000000001</v>
      </c>
      <c r="G415" s="58">
        <v>4</v>
      </c>
      <c r="H415" s="58">
        <v>1.6</v>
      </c>
      <c r="I415" s="60">
        <v>3.9080000000000004</v>
      </c>
      <c r="J415" s="39" t="s">
        <v>250</v>
      </c>
      <c r="K415" s="2"/>
    </row>
    <row r="416" spans="1:11" x14ac:dyDescent="0.2">
      <c r="A416" s="36">
        <v>26</v>
      </c>
      <c r="B416" s="78" t="s">
        <v>16</v>
      </c>
      <c r="C416" s="58">
        <v>4.8</v>
      </c>
      <c r="D416" s="58">
        <v>0.96</v>
      </c>
      <c r="E416" s="58">
        <v>2.6</v>
      </c>
      <c r="F416" s="58">
        <v>1.04</v>
      </c>
      <c r="G416" s="58">
        <v>3.4249999999999998</v>
      </c>
      <c r="H416" s="58">
        <v>1.37</v>
      </c>
      <c r="I416" s="60">
        <v>3.37</v>
      </c>
      <c r="J416" s="39" t="s">
        <v>250</v>
      </c>
      <c r="K416" s="2"/>
    </row>
    <row r="417" spans="1:11" x14ac:dyDescent="0.2">
      <c r="A417" s="36">
        <v>27</v>
      </c>
      <c r="B417" s="78" t="s">
        <v>111</v>
      </c>
      <c r="C417" s="58">
        <v>4.7</v>
      </c>
      <c r="D417" s="58">
        <v>0.94000000000000006</v>
      </c>
      <c r="E417" s="58">
        <v>3.25</v>
      </c>
      <c r="F417" s="58">
        <v>1.3</v>
      </c>
      <c r="G417" s="58">
        <v>0.75</v>
      </c>
      <c r="H417" s="58">
        <v>0.30000000000000004</v>
      </c>
      <c r="I417" s="60">
        <v>2.54</v>
      </c>
      <c r="J417" s="2" t="s">
        <v>252</v>
      </c>
      <c r="K417" s="2"/>
    </row>
    <row r="418" spans="1:11" x14ac:dyDescent="0.2">
      <c r="A418" s="36">
        <v>28</v>
      </c>
      <c r="B418" s="78" t="s">
        <v>17</v>
      </c>
      <c r="C418" s="58">
        <v>4.4000000000000004</v>
      </c>
      <c r="D418" s="58">
        <v>0.88000000000000012</v>
      </c>
      <c r="E418" s="58">
        <v>1.25</v>
      </c>
      <c r="F418" s="58">
        <v>0.5</v>
      </c>
      <c r="G418" s="58">
        <v>4.2</v>
      </c>
      <c r="H418" s="58">
        <v>1.6800000000000002</v>
      </c>
      <c r="I418" s="60">
        <v>3.0600000000000005</v>
      </c>
      <c r="J418" s="39" t="s">
        <v>250</v>
      </c>
      <c r="K418" s="2"/>
    </row>
    <row r="419" spans="1:11" x14ac:dyDescent="0.2">
      <c r="A419" s="36">
        <v>29</v>
      </c>
      <c r="B419" s="2"/>
      <c r="C419" s="58"/>
      <c r="D419" s="59"/>
      <c r="E419" s="2"/>
      <c r="F419" s="2"/>
      <c r="G419" s="2"/>
      <c r="H419" s="2"/>
      <c r="I419" s="60"/>
      <c r="J419" s="2"/>
      <c r="K419" s="2"/>
    </row>
    <row r="420" spans="1:11" x14ac:dyDescent="0.2">
      <c r="A420" s="41">
        <v>30</v>
      </c>
      <c r="B420" s="37"/>
      <c r="C420" s="58"/>
      <c r="D420" s="59"/>
      <c r="E420" s="2"/>
      <c r="F420" s="2"/>
      <c r="G420" s="2"/>
      <c r="H420" s="2"/>
      <c r="I420" s="60"/>
      <c r="J420" s="39"/>
      <c r="K420" s="2"/>
    </row>
    <row r="421" spans="1:11" x14ac:dyDescent="0.2">
      <c r="A421" s="38">
        <v>31</v>
      </c>
      <c r="B421" s="37"/>
      <c r="C421" s="58"/>
      <c r="D421" s="59"/>
      <c r="E421" s="2"/>
      <c r="F421" s="2"/>
      <c r="G421" s="2"/>
      <c r="H421" s="2"/>
      <c r="I421" s="60"/>
      <c r="J421" s="2"/>
      <c r="K421" s="2"/>
    </row>
    <row r="422" spans="1:11" x14ac:dyDescent="0.2">
      <c r="A422" s="36">
        <v>32</v>
      </c>
      <c r="B422" s="37"/>
      <c r="C422" s="58"/>
      <c r="D422" s="59"/>
      <c r="E422" s="2"/>
      <c r="F422" s="2"/>
      <c r="G422" s="2"/>
      <c r="H422" s="2"/>
      <c r="I422" s="60"/>
      <c r="J422" s="39"/>
      <c r="K422" s="2"/>
    </row>
    <row r="456" spans="1:1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">
      <c r="A457" s="1"/>
      <c r="B457" s="1"/>
      <c r="C457" s="1" t="s">
        <v>0</v>
      </c>
      <c r="D457" s="1"/>
      <c r="E457" s="1"/>
      <c r="F457" s="1"/>
      <c r="G457" s="1"/>
      <c r="H457" s="1"/>
      <c r="I457" s="1"/>
      <c r="J457" s="1"/>
    </row>
    <row r="458" spans="1:10" x14ac:dyDescent="0.2">
      <c r="A458" s="1"/>
      <c r="B458" s="1"/>
      <c r="C458" s="1"/>
      <c r="D458" s="1"/>
      <c r="E458" s="1" t="s">
        <v>1</v>
      </c>
      <c r="F458" s="1"/>
      <c r="G458" s="1"/>
      <c r="H458" s="1"/>
      <c r="I458" s="1"/>
      <c r="J458" s="1"/>
    </row>
    <row r="459" spans="1:1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">
      <c r="A461" s="1"/>
      <c r="B461" s="1" t="s">
        <v>243</v>
      </c>
      <c r="C461" s="1" t="s">
        <v>246</v>
      </c>
      <c r="D461" s="1"/>
      <c r="E461" s="1"/>
      <c r="G461" s="1" t="s">
        <v>192</v>
      </c>
      <c r="I461" s="1"/>
      <c r="J461" s="1"/>
    </row>
    <row r="462" spans="1:1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">
      <c r="A463" s="1"/>
      <c r="B463" s="1" t="s">
        <v>184</v>
      </c>
      <c r="D463" s="1"/>
      <c r="E463" s="1"/>
      <c r="G463" s="1"/>
      <c r="H463" s="1"/>
      <c r="I463" s="1"/>
      <c r="J463" s="1"/>
    </row>
    <row r="464" spans="1:10" x14ac:dyDescent="0.2">
      <c r="A464" s="1"/>
      <c r="C464" s="1"/>
      <c r="D464" s="1"/>
      <c r="E464" s="1"/>
      <c r="F464" s="1"/>
      <c r="G464" s="1"/>
      <c r="H464" s="9"/>
      <c r="I464" s="9"/>
      <c r="J464" s="9"/>
    </row>
    <row r="465" spans="1:11" ht="15" x14ac:dyDescent="0.25">
      <c r="A465" s="52" t="s">
        <v>84</v>
      </c>
      <c r="B465" s="5" t="s">
        <v>2</v>
      </c>
      <c r="C465" s="5" t="s">
        <v>153</v>
      </c>
      <c r="D465" s="44"/>
      <c r="E465" s="53" t="s">
        <v>155</v>
      </c>
      <c r="F465" s="54"/>
      <c r="G465" s="53"/>
      <c r="H465" s="55" t="s">
        <v>156</v>
      </c>
      <c r="I465" s="44"/>
      <c r="J465" s="90"/>
      <c r="K465" s="24"/>
    </row>
    <row r="466" spans="1:11" ht="37.5" x14ac:dyDescent="0.2">
      <c r="A466" s="7"/>
      <c r="B466" s="7"/>
      <c r="C466" s="44"/>
      <c r="D466" s="90"/>
      <c r="E466" s="44"/>
      <c r="F466" s="45"/>
      <c r="G466" s="44"/>
      <c r="H466" s="90"/>
      <c r="I466" s="44"/>
      <c r="J466" s="90"/>
      <c r="K466" s="33" t="s">
        <v>92</v>
      </c>
    </row>
    <row r="467" spans="1:11" x14ac:dyDescent="0.2">
      <c r="A467" s="8"/>
      <c r="B467" s="8"/>
      <c r="C467" s="5" t="s">
        <v>161</v>
      </c>
      <c r="D467" s="6">
        <v>0.4</v>
      </c>
      <c r="E467" s="5" t="s">
        <v>161</v>
      </c>
      <c r="F467" s="6">
        <v>0.4</v>
      </c>
      <c r="G467" s="5" t="s">
        <v>161</v>
      </c>
      <c r="H467" s="56">
        <v>0.2</v>
      </c>
      <c r="I467" s="5" t="s">
        <v>160</v>
      </c>
      <c r="J467" s="5" t="s">
        <v>165</v>
      </c>
      <c r="K467" s="2"/>
    </row>
    <row r="468" spans="1:11" x14ac:dyDescent="0.2">
      <c r="A468" s="10">
        <v>1</v>
      </c>
      <c r="B468" s="79" t="s">
        <v>19</v>
      </c>
      <c r="C468" s="58">
        <v>4.0999999999999996</v>
      </c>
      <c r="D468" s="58">
        <v>0.82</v>
      </c>
      <c r="E468" s="58">
        <v>3.5</v>
      </c>
      <c r="F468" s="58">
        <v>1.4000000000000001</v>
      </c>
      <c r="G468" s="58">
        <v>2.7</v>
      </c>
      <c r="H468" s="58">
        <v>1.08</v>
      </c>
      <c r="I468" s="60">
        <v>3.3000000000000003</v>
      </c>
      <c r="J468" s="2" t="s">
        <v>250</v>
      </c>
      <c r="K468" s="2"/>
    </row>
    <row r="469" spans="1:11" x14ac:dyDescent="0.2">
      <c r="A469" s="10">
        <v>2</v>
      </c>
      <c r="B469" s="78" t="s">
        <v>18</v>
      </c>
      <c r="C469" s="58">
        <v>5</v>
      </c>
      <c r="D469" s="58">
        <v>1</v>
      </c>
      <c r="E469" s="58">
        <v>3</v>
      </c>
      <c r="F469" s="58">
        <v>1.2000000000000002</v>
      </c>
      <c r="G469" s="58">
        <v>3.9</v>
      </c>
      <c r="H469" s="58">
        <v>1.56</v>
      </c>
      <c r="I469" s="60">
        <v>3.7600000000000002</v>
      </c>
      <c r="J469" s="2" t="s">
        <v>250</v>
      </c>
      <c r="K469" s="2"/>
    </row>
    <row r="470" spans="1:11" x14ac:dyDescent="0.2">
      <c r="A470" s="10">
        <v>3</v>
      </c>
      <c r="B470" s="79" t="s">
        <v>89</v>
      </c>
      <c r="C470" s="58">
        <v>4.3</v>
      </c>
      <c r="D470" s="58">
        <v>0.86</v>
      </c>
      <c r="E470" s="58">
        <v>1</v>
      </c>
      <c r="F470" s="58">
        <v>0.4</v>
      </c>
      <c r="G470" s="58">
        <v>3.2</v>
      </c>
      <c r="H470" s="58">
        <v>1.2800000000000002</v>
      </c>
      <c r="I470" s="60">
        <v>2.54</v>
      </c>
      <c r="J470" s="2" t="s">
        <v>252</v>
      </c>
      <c r="K470" s="2"/>
    </row>
    <row r="471" spans="1:11" x14ac:dyDescent="0.2">
      <c r="A471" s="10">
        <v>4</v>
      </c>
      <c r="B471" s="79" t="s">
        <v>20</v>
      </c>
      <c r="C471" s="58">
        <v>4.3</v>
      </c>
      <c r="D471" s="58">
        <v>0.86</v>
      </c>
      <c r="E471" s="58">
        <v>3</v>
      </c>
      <c r="F471" s="58">
        <v>1.2000000000000002</v>
      </c>
      <c r="G471" s="58">
        <v>3.3</v>
      </c>
      <c r="H471" s="58">
        <v>1.32</v>
      </c>
      <c r="I471" s="60">
        <v>3.38</v>
      </c>
      <c r="J471" s="2" t="s">
        <v>250</v>
      </c>
      <c r="K471" s="2"/>
    </row>
    <row r="472" spans="1:11" x14ac:dyDescent="0.2">
      <c r="A472" s="12">
        <v>5</v>
      </c>
      <c r="B472" s="79" t="s">
        <v>21</v>
      </c>
      <c r="C472" s="58">
        <v>4.0999999999999996</v>
      </c>
      <c r="D472" s="58">
        <v>0.82</v>
      </c>
      <c r="E472" s="58">
        <v>4</v>
      </c>
      <c r="F472" s="58">
        <v>1.6</v>
      </c>
      <c r="G472" s="58">
        <v>3.46</v>
      </c>
      <c r="H472" s="58">
        <v>1.3840000000000001</v>
      </c>
      <c r="I472" s="60">
        <v>3.8040000000000003</v>
      </c>
      <c r="J472" s="2" t="s">
        <v>250</v>
      </c>
      <c r="K472" s="2"/>
    </row>
    <row r="473" spans="1:11" x14ac:dyDescent="0.2">
      <c r="A473" s="10">
        <v>6</v>
      </c>
      <c r="B473" s="79" t="s">
        <v>22</v>
      </c>
      <c r="C473" s="58">
        <v>3.4</v>
      </c>
      <c r="D473" s="58">
        <v>0.68</v>
      </c>
      <c r="E473" s="58">
        <v>3.5</v>
      </c>
      <c r="F473" s="58">
        <v>1.4000000000000001</v>
      </c>
      <c r="G473" s="58">
        <v>2.9</v>
      </c>
      <c r="H473" s="58">
        <v>1.1599999999999999</v>
      </c>
      <c r="I473" s="60">
        <v>3.24</v>
      </c>
      <c r="J473" s="2" t="s">
        <v>250</v>
      </c>
      <c r="K473" s="2"/>
    </row>
    <row r="474" spans="1:11" x14ac:dyDescent="0.2">
      <c r="A474" s="10">
        <v>7</v>
      </c>
      <c r="B474" s="79" t="s">
        <v>23</v>
      </c>
      <c r="C474" s="58">
        <v>4.3</v>
      </c>
      <c r="D474" s="58">
        <v>0.86</v>
      </c>
      <c r="E474" s="58">
        <v>3.5</v>
      </c>
      <c r="F474" s="58">
        <v>1.4000000000000001</v>
      </c>
      <c r="G474" s="58">
        <v>3.5</v>
      </c>
      <c r="H474" s="58">
        <v>1.4000000000000001</v>
      </c>
      <c r="I474" s="60">
        <v>3.66</v>
      </c>
      <c r="J474" s="2" t="s">
        <v>250</v>
      </c>
      <c r="K474" s="2"/>
    </row>
    <row r="475" spans="1:11" x14ac:dyDescent="0.2">
      <c r="A475" s="22">
        <v>8</v>
      </c>
      <c r="B475" s="79" t="s">
        <v>24</v>
      </c>
      <c r="C475" s="58">
        <v>4.4000000000000004</v>
      </c>
      <c r="D475" s="58">
        <v>0.88000000000000012</v>
      </c>
      <c r="E475" s="58">
        <v>3</v>
      </c>
      <c r="F475" s="58">
        <v>1.2000000000000002</v>
      </c>
      <c r="G475" s="58">
        <v>2.2999999999999998</v>
      </c>
      <c r="H475" s="58">
        <v>0.91999999999999993</v>
      </c>
      <c r="I475" s="60">
        <v>3</v>
      </c>
      <c r="J475" s="2" t="s">
        <v>250</v>
      </c>
      <c r="K475" s="2"/>
    </row>
    <row r="476" spans="1:11" x14ac:dyDescent="0.2">
      <c r="A476" s="10">
        <v>9</v>
      </c>
      <c r="B476" s="79" t="s">
        <v>38</v>
      </c>
      <c r="C476" s="58">
        <v>4.4000000000000004</v>
      </c>
      <c r="D476" s="58">
        <v>0.88000000000000012</v>
      </c>
      <c r="E476" s="58">
        <v>3.5</v>
      </c>
      <c r="F476" s="58">
        <v>1.4000000000000001</v>
      </c>
      <c r="G476" s="58">
        <v>3.06</v>
      </c>
      <c r="H476" s="58">
        <v>1.2240000000000002</v>
      </c>
      <c r="I476" s="60">
        <v>3.5040000000000004</v>
      </c>
      <c r="J476" s="2" t="s">
        <v>250</v>
      </c>
      <c r="K476" s="2"/>
    </row>
    <row r="477" spans="1:11" x14ac:dyDescent="0.2">
      <c r="A477" s="10">
        <v>10</v>
      </c>
      <c r="B477" s="79" t="s">
        <v>151</v>
      </c>
      <c r="C477" s="58">
        <v>4.4000000000000004</v>
      </c>
      <c r="D477" s="58">
        <v>0.88000000000000012</v>
      </c>
      <c r="E477" s="58">
        <v>3.5</v>
      </c>
      <c r="F477" s="58">
        <v>1.4000000000000001</v>
      </c>
      <c r="G477" s="58">
        <v>2.8600000000000003</v>
      </c>
      <c r="H477" s="58">
        <v>1.1440000000000001</v>
      </c>
      <c r="I477" s="60">
        <v>3.4240000000000004</v>
      </c>
      <c r="J477" s="2" t="s">
        <v>250</v>
      </c>
      <c r="K477" s="2"/>
    </row>
    <row r="478" spans="1:11" x14ac:dyDescent="0.2">
      <c r="A478" s="10">
        <v>11</v>
      </c>
      <c r="B478" s="110" t="s">
        <v>188</v>
      </c>
      <c r="C478" s="58">
        <v>4.8</v>
      </c>
      <c r="D478" s="58">
        <v>0.96</v>
      </c>
      <c r="E478" s="58">
        <v>2.5</v>
      </c>
      <c r="F478" s="58">
        <v>1</v>
      </c>
      <c r="G478" s="58">
        <v>2.8</v>
      </c>
      <c r="H478" s="58">
        <v>1.1199999999999999</v>
      </c>
      <c r="I478" s="60">
        <v>3.08</v>
      </c>
      <c r="J478" s="2" t="s">
        <v>250</v>
      </c>
      <c r="K478" s="2"/>
    </row>
    <row r="479" spans="1:11" x14ac:dyDescent="0.2">
      <c r="A479" s="10">
        <v>12</v>
      </c>
      <c r="B479" s="79" t="s">
        <v>26</v>
      </c>
      <c r="C479" s="58">
        <v>4.5999999999999996</v>
      </c>
      <c r="D479" s="58">
        <v>0.91999999999999993</v>
      </c>
      <c r="E479" s="58">
        <v>4.5</v>
      </c>
      <c r="F479" s="58">
        <v>1.8</v>
      </c>
      <c r="G479" s="58">
        <v>1.6</v>
      </c>
      <c r="H479" s="58">
        <v>0.64000000000000012</v>
      </c>
      <c r="I479" s="60">
        <v>3.36</v>
      </c>
      <c r="J479" s="2" t="s">
        <v>250</v>
      </c>
      <c r="K479" s="2"/>
    </row>
    <row r="480" spans="1:11" x14ac:dyDescent="0.2">
      <c r="A480" s="22">
        <v>13</v>
      </c>
      <c r="B480" s="79" t="s">
        <v>27</v>
      </c>
      <c r="C480" s="58">
        <v>4.3</v>
      </c>
      <c r="D480" s="58">
        <v>0.86</v>
      </c>
      <c r="E480" s="58">
        <v>3.5</v>
      </c>
      <c r="F480" s="58">
        <v>1.4000000000000001</v>
      </c>
      <c r="G480" s="58">
        <v>2.5</v>
      </c>
      <c r="H480" s="58">
        <v>1</v>
      </c>
      <c r="I480" s="60">
        <v>3.2600000000000002</v>
      </c>
      <c r="J480" s="2" t="s">
        <v>250</v>
      </c>
      <c r="K480" s="2"/>
    </row>
    <row r="481" spans="1:11" x14ac:dyDescent="0.2">
      <c r="A481" s="10">
        <v>14</v>
      </c>
      <c r="B481" s="79" t="s">
        <v>28</v>
      </c>
      <c r="C481" s="58">
        <v>4.8</v>
      </c>
      <c r="D481" s="58">
        <v>0.96</v>
      </c>
      <c r="E481" s="58">
        <v>3.5</v>
      </c>
      <c r="F481" s="58">
        <v>1.4000000000000001</v>
      </c>
      <c r="G481" s="58">
        <v>2.2999999999999998</v>
      </c>
      <c r="H481" s="58">
        <v>0.91999999999999993</v>
      </c>
      <c r="I481" s="60">
        <v>3.2800000000000002</v>
      </c>
      <c r="J481" s="2" t="s">
        <v>250</v>
      </c>
      <c r="K481" s="2"/>
    </row>
    <row r="482" spans="1:11" x14ac:dyDescent="0.2">
      <c r="A482" s="10">
        <v>15</v>
      </c>
      <c r="B482" s="79" t="s">
        <v>29</v>
      </c>
      <c r="C482" s="58">
        <v>3.8</v>
      </c>
      <c r="D482" s="58">
        <v>0.76</v>
      </c>
      <c r="E482" s="58">
        <v>2.5</v>
      </c>
      <c r="F482" s="58">
        <v>1</v>
      </c>
      <c r="G482" s="58">
        <v>3.2</v>
      </c>
      <c r="H482" s="58">
        <v>1.2800000000000002</v>
      </c>
      <c r="I482" s="60">
        <v>3.04</v>
      </c>
      <c r="J482" s="2" t="s">
        <v>250</v>
      </c>
      <c r="K482" s="2"/>
    </row>
    <row r="483" spans="1:11" x14ac:dyDescent="0.2">
      <c r="A483" s="10">
        <v>16</v>
      </c>
      <c r="B483" s="79" t="s">
        <v>30</v>
      </c>
      <c r="C483" s="58">
        <v>4</v>
      </c>
      <c r="D483" s="58">
        <v>0.8</v>
      </c>
      <c r="E483" s="58">
        <v>2.5</v>
      </c>
      <c r="F483" s="58">
        <v>1</v>
      </c>
      <c r="G483" s="58">
        <v>2</v>
      </c>
      <c r="H483" s="58">
        <v>0.8</v>
      </c>
      <c r="I483" s="60">
        <v>2.6</v>
      </c>
      <c r="J483" s="2" t="s">
        <v>252</v>
      </c>
      <c r="K483" s="2"/>
    </row>
    <row r="484" spans="1:11" x14ac:dyDescent="0.2">
      <c r="A484" s="10">
        <v>17</v>
      </c>
      <c r="B484" s="79" t="s">
        <v>31</v>
      </c>
      <c r="C484" s="58">
        <v>4.7</v>
      </c>
      <c r="D484" s="58">
        <v>0.94000000000000006</v>
      </c>
      <c r="E484" s="58">
        <v>3.5</v>
      </c>
      <c r="F484" s="58">
        <v>1.4000000000000001</v>
      </c>
      <c r="G484" s="58">
        <v>3.6</v>
      </c>
      <c r="H484" s="58">
        <v>1.4400000000000002</v>
      </c>
      <c r="I484" s="60">
        <v>3.7800000000000002</v>
      </c>
      <c r="J484" s="2" t="s">
        <v>250</v>
      </c>
      <c r="K484" s="2"/>
    </row>
    <row r="485" spans="1:11" x14ac:dyDescent="0.2">
      <c r="A485" s="22">
        <v>18</v>
      </c>
      <c r="B485" s="79" t="s">
        <v>32</v>
      </c>
      <c r="C485" s="58">
        <v>4.5999999999999996</v>
      </c>
      <c r="D485" s="58">
        <v>0.91999999999999993</v>
      </c>
      <c r="E485" s="58">
        <v>1.5</v>
      </c>
      <c r="F485" s="58">
        <v>0.60000000000000009</v>
      </c>
      <c r="G485" s="58">
        <v>2.8</v>
      </c>
      <c r="H485" s="58">
        <v>1.1199999999999999</v>
      </c>
      <c r="I485" s="60">
        <v>2.6399999999999997</v>
      </c>
      <c r="J485" s="2" t="s">
        <v>252</v>
      </c>
      <c r="K485" s="2"/>
    </row>
    <row r="486" spans="1:11" x14ac:dyDescent="0.2">
      <c r="A486" s="10">
        <v>19</v>
      </c>
      <c r="B486" s="79" t="s">
        <v>33</v>
      </c>
      <c r="C486" s="58">
        <v>4.7</v>
      </c>
      <c r="D486" s="58">
        <v>0.94000000000000006</v>
      </c>
      <c r="E486" s="58">
        <v>4.5</v>
      </c>
      <c r="F486" s="58">
        <v>1.8</v>
      </c>
      <c r="G486" s="58">
        <v>2.2000000000000002</v>
      </c>
      <c r="H486" s="58">
        <v>0.88000000000000012</v>
      </c>
      <c r="I486" s="60">
        <v>3.62</v>
      </c>
      <c r="J486" s="2" t="s">
        <v>250</v>
      </c>
      <c r="K486" s="2"/>
    </row>
    <row r="487" spans="1:11" x14ac:dyDescent="0.2">
      <c r="A487" s="10">
        <v>20</v>
      </c>
      <c r="B487" s="79" t="s">
        <v>150</v>
      </c>
      <c r="C487" s="58">
        <v>4.7</v>
      </c>
      <c r="D487" s="58">
        <v>0.94000000000000006</v>
      </c>
      <c r="E487" s="58">
        <v>4.8</v>
      </c>
      <c r="F487" s="58">
        <v>1.92</v>
      </c>
      <c r="G487" s="58">
        <v>3.8600000000000003</v>
      </c>
      <c r="H487" s="58">
        <v>1.5440000000000003</v>
      </c>
      <c r="I487" s="60">
        <v>4.4039999999999999</v>
      </c>
      <c r="J487" s="2" t="s">
        <v>251</v>
      </c>
      <c r="K487" s="2"/>
    </row>
    <row r="488" spans="1:11" x14ac:dyDescent="0.2">
      <c r="A488" s="136">
        <v>21</v>
      </c>
      <c r="B488" s="107" t="s">
        <v>34</v>
      </c>
      <c r="C488" s="58">
        <v>4.7</v>
      </c>
      <c r="D488" s="58">
        <v>0.94000000000000006</v>
      </c>
      <c r="E488" s="58">
        <v>5</v>
      </c>
      <c r="F488" s="58">
        <v>2</v>
      </c>
      <c r="G488" s="58">
        <v>3.5</v>
      </c>
      <c r="H488" s="58">
        <v>1.4000000000000001</v>
      </c>
      <c r="I488" s="60">
        <v>4.34</v>
      </c>
      <c r="J488" s="2" t="s">
        <v>251</v>
      </c>
      <c r="K488" s="2"/>
    </row>
    <row r="489" spans="1:11" x14ac:dyDescent="0.2">
      <c r="A489" s="10">
        <v>22</v>
      </c>
      <c r="B489" s="80" t="s">
        <v>114</v>
      </c>
      <c r="C489" s="58">
        <v>4.4000000000000004</v>
      </c>
      <c r="D489" s="58">
        <v>0.88000000000000012</v>
      </c>
      <c r="E489" s="58">
        <v>4.5</v>
      </c>
      <c r="F489" s="58">
        <v>1.8</v>
      </c>
      <c r="G489" s="58">
        <v>3.4</v>
      </c>
      <c r="H489" s="58">
        <v>1.36</v>
      </c>
      <c r="I489" s="60">
        <v>4.04</v>
      </c>
      <c r="J489" s="2" t="s">
        <v>251</v>
      </c>
      <c r="K489" s="2"/>
    </row>
    <row r="490" spans="1:11" x14ac:dyDescent="0.2">
      <c r="A490" s="10">
        <v>23</v>
      </c>
      <c r="B490" s="79" t="s">
        <v>35</v>
      </c>
      <c r="C490" s="58">
        <v>4.4000000000000004</v>
      </c>
      <c r="D490" s="58">
        <v>0.88000000000000012</v>
      </c>
      <c r="E490" s="58">
        <v>4</v>
      </c>
      <c r="F490" s="58">
        <v>1.6</v>
      </c>
      <c r="G490" s="58">
        <v>1.9</v>
      </c>
      <c r="H490" s="58">
        <v>0.76</v>
      </c>
      <c r="I490" s="60">
        <v>3.24</v>
      </c>
      <c r="J490" s="2" t="s">
        <v>250</v>
      </c>
      <c r="K490" s="2"/>
    </row>
    <row r="491" spans="1:11" x14ac:dyDescent="0.2">
      <c r="A491" s="10">
        <v>24</v>
      </c>
      <c r="B491" s="79" t="s">
        <v>87</v>
      </c>
      <c r="C491" s="58">
        <v>4.2</v>
      </c>
      <c r="D491" s="58">
        <v>0.84000000000000008</v>
      </c>
      <c r="E491" s="58">
        <v>4</v>
      </c>
      <c r="F491" s="58">
        <v>1.6</v>
      </c>
      <c r="G491" s="58">
        <v>3.2</v>
      </c>
      <c r="H491" s="58">
        <v>1.2800000000000002</v>
      </c>
      <c r="I491" s="60">
        <v>3.7200000000000006</v>
      </c>
      <c r="J491" s="2" t="s">
        <v>250</v>
      </c>
      <c r="K491" s="2"/>
    </row>
    <row r="492" spans="1:11" x14ac:dyDescent="0.2">
      <c r="A492" s="22">
        <v>25</v>
      </c>
      <c r="B492" s="79" t="s">
        <v>88</v>
      </c>
      <c r="C492" s="58">
        <v>4.4000000000000004</v>
      </c>
      <c r="D492" s="58">
        <v>0.88000000000000012</v>
      </c>
      <c r="E492" s="58">
        <v>1</v>
      </c>
      <c r="F492" s="58">
        <v>0.4</v>
      </c>
      <c r="G492" s="58">
        <v>2.6</v>
      </c>
      <c r="H492" s="58">
        <v>1.04</v>
      </c>
      <c r="I492" s="60">
        <v>2.3200000000000003</v>
      </c>
      <c r="J492" s="2" t="s">
        <v>252</v>
      </c>
      <c r="K492" s="2"/>
    </row>
    <row r="493" spans="1:11" x14ac:dyDescent="0.2">
      <c r="A493" s="10">
        <v>26</v>
      </c>
      <c r="B493" s="118" t="s">
        <v>224</v>
      </c>
      <c r="C493" s="58">
        <v>4.2</v>
      </c>
      <c r="D493" s="58">
        <v>0.84000000000000008</v>
      </c>
      <c r="E493" s="58">
        <v>2.5</v>
      </c>
      <c r="F493" s="58">
        <v>1</v>
      </c>
      <c r="G493" s="58">
        <v>2.1</v>
      </c>
      <c r="H493" s="58">
        <v>0.84000000000000008</v>
      </c>
      <c r="I493" s="60">
        <v>2.68</v>
      </c>
      <c r="J493" s="2" t="s">
        <v>252</v>
      </c>
      <c r="K493" s="2"/>
    </row>
    <row r="494" spans="1:11" x14ac:dyDescent="0.2">
      <c r="A494" s="10">
        <v>27</v>
      </c>
      <c r="B494" s="79" t="s">
        <v>36</v>
      </c>
      <c r="C494" s="58">
        <v>4.2</v>
      </c>
      <c r="D494" s="58">
        <v>0.84000000000000008</v>
      </c>
      <c r="E494" s="58">
        <v>2.5</v>
      </c>
      <c r="F494" s="58">
        <v>1</v>
      </c>
      <c r="G494" s="58">
        <v>3.5</v>
      </c>
      <c r="H494" s="58">
        <v>1.4000000000000001</v>
      </c>
      <c r="I494" s="60">
        <v>3.24</v>
      </c>
      <c r="J494" s="2" t="s">
        <v>250</v>
      </c>
      <c r="K494" s="2"/>
    </row>
    <row r="495" spans="1:11" x14ac:dyDescent="0.2">
      <c r="A495" s="10">
        <v>28</v>
      </c>
      <c r="B495" s="79" t="s">
        <v>37</v>
      </c>
      <c r="C495" s="58">
        <v>4.4000000000000004</v>
      </c>
      <c r="D495" s="58">
        <v>0.88000000000000012</v>
      </c>
      <c r="E495" s="58">
        <v>4</v>
      </c>
      <c r="F495" s="58">
        <v>1.6</v>
      </c>
      <c r="G495" s="58">
        <v>2.5</v>
      </c>
      <c r="H495" s="58">
        <v>1</v>
      </c>
      <c r="I495" s="60">
        <v>3.4800000000000004</v>
      </c>
      <c r="J495" s="2" t="s">
        <v>250</v>
      </c>
      <c r="K495" s="2"/>
    </row>
    <row r="496" spans="1:11" x14ac:dyDescent="0.2">
      <c r="A496" s="23">
        <v>29</v>
      </c>
      <c r="B496" s="13"/>
      <c r="C496" s="58"/>
      <c r="D496" s="59"/>
      <c r="E496" s="58"/>
      <c r="F496" s="59"/>
      <c r="G496" s="58"/>
      <c r="H496" s="59"/>
      <c r="I496" s="60"/>
      <c r="J496" s="2"/>
      <c r="K496" s="2"/>
    </row>
    <row r="497" spans="1:11" x14ac:dyDescent="0.2">
      <c r="A497" s="43"/>
      <c r="B497" s="139"/>
      <c r="C497" s="137"/>
      <c r="D497" s="140"/>
      <c r="E497" s="137"/>
      <c r="F497" s="140"/>
      <c r="G497" s="137"/>
      <c r="H497" s="140"/>
      <c r="I497" s="141"/>
      <c r="J497" s="15"/>
      <c r="K497" s="15"/>
    </row>
    <row r="498" spans="1:11" x14ac:dyDescent="0.2">
      <c r="A498" s="18"/>
      <c r="B498" s="94"/>
      <c r="C498" s="99"/>
      <c r="D498" s="100"/>
      <c r="E498" s="99"/>
      <c r="F498" s="100"/>
      <c r="G498" s="99"/>
      <c r="H498" s="100"/>
      <c r="I498" s="64"/>
      <c r="J498" s="17"/>
      <c r="K498" s="17"/>
    </row>
    <row r="499" spans="1:11" x14ac:dyDescent="0.2">
      <c r="A499" s="18"/>
      <c r="B499" s="94"/>
      <c r="C499" s="99"/>
      <c r="D499" s="100"/>
      <c r="E499" s="99"/>
      <c r="F499" s="100"/>
      <c r="G499" s="99"/>
      <c r="H499" s="100"/>
      <c r="I499" s="64"/>
      <c r="J499" s="17"/>
      <c r="K499" s="17"/>
    </row>
    <row r="500" spans="1:11" x14ac:dyDescent="0.2">
      <c r="A500" s="18"/>
      <c r="B500" s="67"/>
      <c r="C500" s="99"/>
      <c r="D500" s="100"/>
      <c r="E500" s="99"/>
      <c r="F500" s="100"/>
      <c r="G500" s="99"/>
      <c r="H500" s="100"/>
      <c r="I500" s="64"/>
      <c r="J500" s="17"/>
      <c r="K500" s="17"/>
    </row>
    <row r="501" spans="1:11" x14ac:dyDescent="0.2">
      <c r="A501" s="18"/>
      <c r="B501" s="94"/>
      <c r="C501" s="99"/>
      <c r="D501" s="100"/>
      <c r="E501" s="99"/>
      <c r="F501" s="100"/>
      <c r="G501" s="99"/>
      <c r="H501" s="100"/>
      <c r="I501" s="64"/>
      <c r="J501" s="17"/>
      <c r="K501" s="17"/>
    </row>
    <row r="502" spans="1:11" x14ac:dyDescent="0.2">
      <c r="A502" s="18"/>
      <c r="B502" s="67"/>
      <c r="C502" s="99"/>
      <c r="D502" s="100"/>
      <c r="E502" s="99"/>
      <c r="F502" s="100"/>
      <c r="G502" s="99"/>
      <c r="H502" s="100"/>
      <c r="I502" s="64"/>
      <c r="J502" s="17"/>
      <c r="K502" s="17"/>
    </row>
    <row r="503" spans="1:11" x14ac:dyDescent="0.2">
      <c r="A503" s="18"/>
      <c r="B503" s="94"/>
      <c r="C503" s="99"/>
      <c r="D503" s="100"/>
      <c r="E503" s="99"/>
      <c r="F503" s="100"/>
      <c r="G503" s="99"/>
      <c r="H503" s="100"/>
      <c r="I503" s="64"/>
      <c r="J503" s="17"/>
      <c r="K503" s="17"/>
    </row>
    <row r="504" spans="1:11" x14ac:dyDescent="0.2">
      <c r="A504" s="18"/>
      <c r="B504" s="67"/>
      <c r="C504" s="99"/>
      <c r="D504" s="100"/>
      <c r="E504" s="99"/>
      <c r="F504" s="100"/>
      <c r="G504" s="99"/>
      <c r="H504" s="100"/>
      <c r="I504" s="64"/>
      <c r="J504" s="17"/>
      <c r="K504" s="17"/>
    </row>
    <row r="505" spans="1:11" x14ac:dyDescent="0.2"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x14ac:dyDescent="0.2"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33" spans="1:11" x14ac:dyDescent="0.2">
      <c r="A533" s="18"/>
      <c r="B533" s="17"/>
      <c r="C533" s="1" t="s">
        <v>0</v>
      </c>
      <c r="D533" s="1"/>
      <c r="E533" s="1"/>
      <c r="F533" s="1"/>
      <c r="G533" s="1"/>
      <c r="H533" s="1"/>
      <c r="I533" s="1"/>
    </row>
    <row r="534" spans="1:11" x14ac:dyDescent="0.2">
      <c r="A534" s="1"/>
      <c r="B534" s="1"/>
      <c r="C534" s="1"/>
      <c r="D534" s="1"/>
      <c r="E534" s="1" t="s">
        <v>1</v>
      </c>
      <c r="F534" s="1"/>
      <c r="G534" s="1"/>
      <c r="H534" s="1"/>
      <c r="I534" s="1"/>
      <c r="J534" s="1"/>
    </row>
    <row r="535" spans="1:1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1" x14ac:dyDescent="0.2">
      <c r="A537" s="1"/>
      <c r="B537" s="1" t="s">
        <v>244</v>
      </c>
      <c r="C537" s="1" t="s">
        <v>245</v>
      </c>
      <c r="D537" s="1"/>
      <c r="E537" s="1"/>
      <c r="F537" s="1" t="s">
        <v>192</v>
      </c>
      <c r="G537" s="1"/>
      <c r="I537" s="1"/>
      <c r="J537" s="1"/>
    </row>
    <row r="538" spans="1:11" x14ac:dyDescent="0.2">
      <c r="A538" s="1"/>
      <c r="B538" s="1"/>
      <c r="C538" s="1"/>
      <c r="D538" s="1"/>
      <c r="E538" s="1"/>
      <c r="F538" s="1"/>
      <c r="G538" s="1"/>
      <c r="H538" s="1"/>
      <c r="I538" s="1"/>
    </row>
    <row r="539" spans="1:11" x14ac:dyDescent="0.2">
      <c r="A539" s="1"/>
      <c r="B539" s="1" t="s">
        <v>185</v>
      </c>
      <c r="D539" s="1"/>
      <c r="E539" s="1"/>
      <c r="G539" s="1"/>
      <c r="H539" s="1"/>
      <c r="I539" s="1"/>
      <c r="J539" s="1"/>
    </row>
    <row r="540" spans="1:11" x14ac:dyDescent="0.2">
      <c r="A540" s="1"/>
      <c r="B540" s="1"/>
      <c r="C540" s="1"/>
      <c r="D540" s="1"/>
      <c r="E540" s="1"/>
      <c r="F540" s="1"/>
      <c r="G540" s="1"/>
      <c r="H540" s="4"/>
      <c r="I540" s="9"/>
      <c r="J540" s="1"/>
    </row>
    <row r="541" spans="1:11" ht="15" x14ac:dyDescent="0.25">
      <c r="A541" s="34" t="s">
        <v>84</v>
      </c>
      <c r="B541" s="5" t="s">
        <v>2</v>
      </c>
      <c r="C541" s="5" t="s">
        <v>153</v>
      </c>
      <c r="D541" s="5"/>
      <c r="E541" s="53" t="s">
        <v>155</v>
      </c>
      <c r="F541" s="54"/>
      <c r="G541" s="3"/>
      <c r="H541" s="46" t="s">
        <v>156</v>
      </c>
      <c r="I541" s="3"/>
      <c r="J541" s="90"/>
      <c r="K541" s="7"/>
    </row>
    <row r="542" spans="1:11" ht="37.5" x14ac:dyDescent="0.2">
      <c r="A542" s="7"/>
      <c r="B542" s="7"/>
      <c r="C542" s="44"/>
      <c r="D542" s="90"/>
      <c r="E542" s="44"/>
      <c r="F542" s="90"/>
      <c r="G542" s="44"/>
      <c r="H542" s="90"/>
      <c r="I542" s="57"/>
      <c r="K542" s="33" t="s">
        <v>92</v>
      </c>
    </row>
    <row r="543" spans="1:11" x14ac:dyDescent="0.2">
      <c r="A543" s="8"/>
      <c r="B543" s="8"/>
      <c r="C543" s="5" t="s">
        <v>161</v>
      </c>
      <c r="D543" s="6">
        <v>0.4</v>
      </c>
      <c r="E543" s="5" t="s">
        <v>161</v>
      </c>
      <c r="F543" s="6">
        <v>0.4</v>
      </c>
      <c r="G543" s="5" t="s">
        <v>161</v>
      </c>
      <c r="H543" s="56">
        <v>0.2</v>
      </c>
      <c r="I543" s="5" t="s">
        <v>160</v>
      </c>
      <c r="J543" s="7" t="s">
        <v>165</v>
      </c>
      <c r="K543" s="2"/>
    </row>
    <row r="544" spans="1:11" x14ac:dyDescent="0.2">
      <c r="A544" s="10">
        <v>1</v>
      </c>
      <c r="B544" s="79" t="s">
        <v>19</v>
      </c>
      <c r="C544" s="58">
        <v>4.3</v>
      </c>
      <c r="D544" s="58">
        <v>0.86</v>
      </c>
      <c r="E544" s="58">
        <v>2.15</v>
      </c>
      <c r="F544" s="58">
        <v>0.86</v>
      </c>
      <c r="G544" s="58">
        <v>3.5</v>
      </c>
      <c r="H544" s="58">
        <v>1.4000000000000001</v>
      </c>
      <c r="I544" s="60">
        <v>3.12</v>
      </c>
      <c r="J544" s="2" t="s">
        <v>250</v>
      </c>
      <c r="K544" s="2"/>
    </row>
    <row r="545" spans="1:11" x14ac:dyDescent="0.2">
      <c r="A545" s="10">
        <v>2</v>
      </c>
      <c r="B545" s="78" t="s">
        <v>18</v>
      </c>
      <c r="C545" s="58">
        <v>4.9399999999999995</v>
      </c>
      <c r="D545" s="58">
        <v>0.98799999999999999</v>
      </c>
      <c r="E545" s="58">
        <v>3.5</v>
      </c>
      <c r="F545" s="58">
        <v>1.4000000000000001</v>
      </c>
      <c r="G545" s="58">
        <v>3.8250000000000002</v>
      </c>
      <c r="H545" s="58">
        <v>1.5300000000000002</v>
      </c>
      <c r="I545" s="60">
        <v>3.9180000000000001</v>
      </c>
      <c r="J545" s="2" t="s">
        <v>250</v>
      </c>
      <c r="K545" s="2"/>
    </row>
    <row r="546" spans="1:11" x14ac:dyDescent="0.2">
      <c r="A546" s="10">
        <v>3</v>
      </c>
      <c r="B546" s="79" t="s">
        <v>89</v>
      </c>
      <c r="C546" s="58">
        <v>4.5</v>
      </c>
      <c r="D546" s="58">
        <v>0.9</v>
      </c>
      <c r="E546" s="58">
        <v>2.25</v>
      </c>
      <c r="F546" s="58">
        <v>0.9</v>
      </c>
      <c r="G546" s="58">
        <v>3.4249999999999998</v>
      </c>
      <c r="H546" s="58">
        <v>1.37</v>
      </c>
      <c r="I546" s="60">
        <v>3.17</v>
      </c>
      <c r="J546" s="2" t="s">
        <v>250</v>
      </c>
      <c r="K546" s="2"/>
    </row>
    <row r="547" spans="1:11" x14ac:dyDescent="0.2">
      <c r="A547" s="10">
        <v>4</v>
      </c>
      <c r="B547" s="79" t="s">
        <v>20</v>
      </c>
      <c r="C547" s="58">
        <v>4.5</v>
      </c>
      <c r="D547" s="58">
        <v>0.9</v>
      </c>
      <c r="E547" s="58">
        <v>2.5</v>
      </c>
      <c r="F547" s="58">
        <v>1</v>
      </c>
      <c r="G547" s="58">
        <v>2.875</v>
      </c>
      <c r="H547" s="58">
        <v>1.1500000000000001</v>
      </c>
      <c r="I547" s="60">
        <v>3.05</v>
      </c>
      <c r="J547" s="2" t="s">
        <v>250</v>
      </c>
      <c r="K547" s="2"/>
    </row>
    <row r="548" spans="1:11" x14ac:dyDescent="0.2">
      <c r="A548" s="12">
        <v>5</v>
      </c>
      <c r="B548" s="79" t="s">
        <v>21</v>
      </c>
      <c r="C548" s="58">
        <v>4.34</v>
      </c>
      <c r="D548" s="58">
        <v>0.86799999999999999</v>
      </c>
      <c r="E548" s="58">
        <v>2</v>
      </c>
      <c r="F548" s="58">
        <v>0.8</v>
      </c>
      <c r="G548" s="58">
        <v>3.6749999999999998</v>
      </c>
      <c r="H548" s="58">
        <v>1.47</v>
      </c>
      <c r="I548" s="60">
        <v>3.1379999999999999</v>
      </c>
      <c r="J548" s="2" t="s">
        <v>250</v>
      </c>
      <c r="K548" s="2"/>
    </row>
    <row r="549" spans="1:11" x14ac:dyDescent="0.2">
      <c r="A549" s="10">
        <v>6</v>
      </c>
      <c r="B549" s="79" t="s">
        <v>22</v>
      </c>
      <c r="C549" s="58">
        <v>3.6</v>
      </c>
      <c r="D549" s="58">
        <v>0.72000000000000008</v>
      </c>
      <c r="E549" s="58">
        <v>2.25</v>
      </c>
      <c r="F549" s="58">
        <v>0.9</v>
      </c>
      <c r="G549" s="58">
        <v>2.75</v>
      </c>
      <c r="H549" s="58">
        <v>1.1000000000000001</v>
      </c>
      <c r="I549" s="60">
        <v>2.72</v>
      </c>
      <c r="J549" s="2" t="s">
        <v>252</v>
      </c>
      <c r="K549" s="2"/>
    </row>
    <row r="550" spans="1:11" x14ac:dyDescent="0.2">
      <c r="A550" s="10">
        <v>7</v>
      </c>
      <c r="B550" s="79" t="s">
        <v>23</v>
      </c>
      <c r="C550" s="58">
        <v>4.5</v>
      </c>
      <c r="D550" s="58">
        <v>0.9</v>
      </c>
      <c r="E550" s="58">
        <v>3.25</v>
      </c>
      <c r="F550" s="58">
        <v>1.3</v>
      </c>
      <c r="G550" s="58">
        <v>2.75</v>
      </c>
      <c r="H550" s="58">
        <v>1.1000000000000001</v>
      </c>
      <c r="I550" s="60">
        <v>3.3000000000000003</v>
      </c>
      <c r="J550" s="2" t="s">
        <v>250</v>
      </c>
      <c r="K550" s="2"/>
    </row>
    <row r="551" spans="1:11" x14ac:dyDescent="0.2">
      <c r="A551" s="10">
        <v>8</v>
      </c>
      <c r="B551" s="79" t="s">
        <v>24</v>
      </c>
      <c r="C551" s="58">
        <v>4.5</v>
      </c>
      <c r="D551" s="58">
        <v>0.9</v>
      </c>
      <c r="E551" s="58">
        <v>1.25</v>
      </c>
      <c r="F551" s="58">
        <v>0.5</v>
      </c>
      <c r="G551" s="58">
        <v>3.25</v>
      </c>
      <c r="H551" s="58">
        <v>1.3</v>
      </c>
      <c r="I551" s="60">
        <v>2.7</v>
      </c>
      <c r="J551" s="2" t="s">
        <v>252</v>
      </c>
      <c r="K551" s="2"/>
    </row>
    <row r="552" spans="1:11" x14ac:dyDescent="0.2">
      <c r="A552" s="10">
        <v>9</v>
      </c>
      <c r="B552" s="79" t="s">
        <v>38</v>
      </c>
      <c r="C552" s="58">
        <v>4.7</v>
      </c>
      <c r="D552" s="58">
        <v>0.94000000000000006</v>
      </c>
      <c r="E552" s="58">
        <v>2.5</v>
      </c>
      <c r="F552" s="58">
        <v>1</v>
      </c>
      <c r="G552" s="58">
        <v>2.9750000000000001</v>
      </c>
      <c r="H552" s="58">
        <v>1.1900000000000002</v>
      </c>
      <c r="I552" s="60">
        <v>3.13</v>
      </c>
      <c r="J552" s="2" t="s">
        <v>250</v>
      </c>
      <c r="K552" s="2"/>
    </row>
    <row r="553" spans="1:11" x14ac:dyDescent="0.2">
      <c r="A553" s="10">
        <v>10</v>
      </c>
      <c r="B553" s="79" t="s">
        <v>151</v>
      </c>
      <c r="C553" s="58">
        <v>4.74</v>
      </c>
      <c r="D553" s="58">
        <v>0.94800000000000006</v>
      </c>
      <c r="E553" s="58">
        <v>2.6</v>
      </c>
      <c r="F553" s="58">
        <v>1.04</v>
      </c>
      <c r="G553" s="58">
        <v>3.6500000000000004</v>
      </c>
      <c r="H553" s="58">
        <v>1.4600000000000002</v>
      </c>
      <c r="I553" s="60">
        <v>3.4480000000000004</v>
      </c>
      <c r="J553" s="2" t="s">
        <v>250</v>
      </c>
      <c r="K553" s="2"/>
    </row>
    <row r="554" spans="1:11" x14ac:dyDescent="0.2">
      <c r="A554" s="10">
        <v>11</v>
      </c>
      <c r="B554" s="110" t="s">
        <v>188</v>
      </c>
      <c r="C554" s="58">
        <v>4.74</v>
      </c>
      <c r="D554" s="58">
        <v>0.94800000000000006</v>
      </c>
      <c r="E554" s="58">
        <v>2.15</v>
      </c>
      <c r="F554" s="58">
        <v>0.86</v>
      </c>
      <c r="G554" s="58">
        <v>3.125</v>
      </c>
      <c r="H554" s="58">
        <v>1.25</v>
      </c>
      <c r="I554" s="60">
        <v>3.0579999999999998</v>
      </c>
      <c r="J554" s="2" t="s">
        <v>250</v>
      </c>
      <c r="K554" s="2"/>
    </row>
    <row r="555" spans="1:11" x14ac:dyDescent="0.2">
      <c r="A555" s="10">
        <v>12</v>
      </c>
      <c r="B555" s="79" t="s">
        <v>26</v>
      </c>
      <c r="C555" s="58">
        <v>4.4000000000000004</v>
      </c>
      <c r="D555" s="58">
        <v>0.88000000000000012</v>
      </c>
      <c r="E555" s="58">
        <v>2.85</v>
      </c>
      <c r="F555" s="58">
        <v>1.1400000000000001</v>
      </c>
      <c r="G555" s="58">
        <v>2.5750000000000002</v>
      </c>
      <c r="H555" s="58">
        <v>1.03</v>
      </c>
      <c r="I555" s="60">
        <v>3.0500000000000007</v>
      </c>
      <c r="J555" s="2" t="s">
        <v>250</v>
      </c>
      <c r="K555" s="2"/>
    </row>
    <row r="556" spans="1:11" x14ac:dyDescent="0.2">
      <c r="A556" s="10">
        <v>13</v>
      </c>
      <c r="B556" s="79" t="s">
        <v>27</v>
      </c>
      <c r="C556" s="58">
        <v>4.5</v>
      </c>
      <c r="D556" s="58">
        <v>0.9</v>
      </c>
      <c r="E556" s="58">
        <v>3</v>
      </c>
      <c r="F556" s="58">
        <v>1.2000000000000002</v>
      </c>
      <c r="G556" s="58">
        <v>3.25</v>
      </c>
      <c r="H556" s="58">
        <v>1.3</v>
      </c>
      <c r="I556" s="60">
        <v>3.4000000000000004</v>
      </c>
      <c r="J556" s="2" t="s">
        <v>250</v>
      </c>
      <c r="K556" s="2"/>
    </row>
    <row r="557" spans="1:11" x14ac:dyDescent="0.2">
      <c r="A557" s="10">
        <v>14</v>
      </c>
      <c r="B557" s="79" t="s">
        <v>28</v>
      </c>
      <c r="C557" s="58">
        <v>4.74</v>
      </c>
      <c r="D557" s="58">
        <v>0.94800000000000006</v>
      </c>
      <c r="E557" s="58">
        <v>3.5</v>
      </c>
      <c r="F557" s="58">
        <v>1.4000000000000001</v>
      </c>
      <c r="G557" s="58">
        <v>3.5999999999999996</v>
      </c>
      <c r="H557" s="58">
        <v>1.44</v>
      </c>
      <c r="I557" s="60">
        <v>3.7880000000000003</v>
      </c>
      <c r="J557" s="2" t="s">
        <v>250</v>
      </c>
      <c r="K557" s="2"/>
    </row>
    <row r="558" spans="1:11" x14ac:dyDescent="0.2">
      <c r="A558" s="10">
        <v>15</v>
      </c>
      <c r="B558" s="79" t="s">
        <v>29</v>
      </c>
      <c r="C558" s="58">
        <v>4.3</v>
      </c>
      <c r="D558" s="58">
        <v>0.86</v>
      </c>
      <c r="E558" s="58">
        <v>2.5</v>
      </c>
      <c r="F558" s="58">
        <v>1</v>
      </c>
      <c r="G558" s="58">
        <v>3.3</v>
      </c>
      <c r="H558" s="58">
        <v>1.32</v>
      </c>
      <c r="I558" s="60">
        <v>3.1799999999999997</v>
      </c>
      <c r="J558" s="2" t="s">
        <v>250</v>
      </c>
      <c r="K558" s="2"/>
    </row>
    <row r="559" spans="1:11" x14ac:dyDescent="0.2">
      <c r="A559" s="22">
        <v>16</v>
      </c>
      <c r="B559" s="79" t="s">
        <v>30</v>
      </c>
      <c r="C559" s="58">
        <v>4</v>
      </c>
      <c r="D559" s="58">
        <v>0.8</v>
      </c>
      <c r="E559" s="58">
        <v>2.5</v>
      </c>
      <c r="F559" s="58">
        <v>1</v>
      </c>
      <c r="G559" s="58">
        <v>2.125</v>
      </c>
      <c r="H559" s="58">
        <v>0.85000000000000009</v>
      </c>
      <c r="I559" s="60">
        <v>2.6500000000000004</v>
      </c>
      <c r="J559" s="2" t="s">
        <v>252</v>
      </c>
      <c r="K559" s="2"/>
    </row>
    <row r="560" spans="1:11" x14ac:dyDescent="0.2">
      <c r="A560" s="10">
        <v>17</v>
      </c>
      <c r="B560" s="79" t="s">
        <v>31</v>
      </c>
      <c r="C560" s="58">
        <v>4.74</v>
      </c>
      <c r="D560" s="58">
        <v>0.94800000000000006</v>
      </c>
      <c r="E560" s="58">
        <v>2.75</v>
      </c>
      <c r="F560" s="58">
        <v>1.1000000000000001</v>
      </c>
      <c r="G560" s="58">
        <v>3.6749999999999998</v>
      </c>
      <c r="H560" s="58">
        <v>1.47</v>
      </c>
      <c r="I560" s="60">
        <v>3.5179999999999998</v>
      </c>
      <c r="J560" s="2" t="s">
        <v>250</v>
      </c>
      <c r="K560" s="2"/>
    </row>
    <row r="561" spans="1:11" x14ac:dyDescent="0.2">
      <c r="A561" s="22">
        <v>18</v>
      </c>
      <c r="B561" s="79" t="s">
        <v>32</v>
      </c>
      <c r="C561" s="58">
        <v>4.7</v>
      </c>
      <c r="D561" s="58">
        <v>0.94000000000000006</v>
      </c>
      <c r="E561" s="58">
        <v>2.5</v>
      </c>
      <c r="F561" s="58">
        <v>1</v>
      </c>
      <c r="G561" s="58">
        <v>3.25</v>
      </c>
      <c r="H561" s="58">
        <v>1.3</v>
      </c>
      <c r="I561" s="60">
        <v>3.24</v>
      </c>
      <c r="J561" s="2" t="s">
        <v>250</v>
      </c>
      <c r="K561" s="2"/>
    </row>
    <row r="562" spans="1:11" x14ac:dyDescent="0.2">
      <c r="A562" s="10">
        <v>19</v>
      </c>
      <c r="B562" s="79" t="s">
        <v>33</v>
      </c>
      <c r="C562" s="58">
        <v>4.4000000000000004</v>
      </c>
      <c r="D562" s="58">
        <v>0.88000000000000012</v>
      </c>
      <c r="E562" s="58">
        <v>1.75</v>
      </c>
      <c r="F562" s="58">
        <v>0.70000000000000007</v>
      </c>
      <c r="G562" s="58">
        <v>1.825</v>
      </c>
      <c r="H562" s="58">
        <v>0.73</v>
      </c>
      <c r="I562" s="60">
        <v>2.31</v>
      </c>
      <c r="J562" s="2" t="s">
        <v>252</v>
      </c>
      <c r="K562" s="2"/>
    </row>
    <row r="563" spans="1:11" x14ac:dyDescent="0.2">
      <c r="A563" s="10">
        <v>20</v>
      </c>
      <c r="B563" s="79" t="s">
        <v>150</v>
      </c>
      <c r="C563" s="58">
        <v>4.74</v>
      </c>
      <c r="D563" s="58">
        <v>0.94800000000000006</v>
      </c>
      <c r="E563" s="58">
        <v>3</v>
      </c>
      <c r="F563" s="58">
        <v>1.2000000000000002</v>
      </c>
      <c r="G563" s="58">
        <v>3.5999999999999996</v>
      </c>
      <c r="H563" s="58">
        <v>1.44</v>
      </c>
      <c r="I563" s="60">
        <v>3.5880000000000001</v>
      </c>
      <c r="J563" s="2" t="s">
        <v>250</v>
      </c>
      <c r="K563" s="2"/>
    </row>
    <row r="564" spans="1:11" x14ac:dyDescent="0.2">
      <c r="A564" s="10">
        <v>21</v>
      </c>
      <c r="B564" s="107" t="s">
        <v>34</v>
      </c>
      <c r="C564" s="58">
        <v>4.74</v>
      </c>
      <c r="D564" s="58">
        <v>0.94800000000000006</v>
      </c>
      <c r="E564" s="58">
        <v>2.75</v>
      </c>
      <c r="F564" s="58">
        <v>1.1000000000000001</v>
      </c>
      <c r="G564" s="58">
        <v>3.5</v>
      </c>
      <c r="H564" s="58">
        <v>1.4000000000000001</v>
      </c>
      <c r="I564" s="60">
        <v>3.4480000000000004</v>
      </c>
      <c r="J564" s="2" t="s">
        <v>250</v>
      </c>
      <c r="K564" s="2"/>
    </row>
    <row r="565" spans="1:11" x14ac:dyDescent="0.2">
      <c r="A565" s="10">
        <v>22</v>
      </c>
      <c r="B565" s="80" t="s">
        <v>114</v>
      </c>
      <c r="C565" s="58">
        <v>4.54</v>
      </c>
      <c r="D565" s="58">
        <v>0.90800000000000003</v>
      </c>
      <c r="E565" s="58">
        <v>2.25</v>
      </c>
      <c r="F565" s="58">
        <v>0.9</v>
      </c>
      <c r="G565" s="58">
        <v>3.4249999999999998</v>
      </c>
      <c r="H565" s="58">
        <v>1.37</v>
      </c>
      <c r="I565" s="60">
        <v>3.1779999999999999</v>
      </c>
      <c r="J565" s="2" t="s">
        <v>250</v>
      </c>
      <c r="K565" s="2"/>
    </row>
    <row r="566" spans="1:11" x14ac:dyDescent="0.2">
      <c r="A566" s="10">
        <v>23</v>
      </c>
      <c r="B566" s="79" t="s">
        <v>35</v>
      </c>
      <c r="C566" s="58">
        <v>4.74</v>
      </c>
      <c r="D566" s="58">
        <v>0.94800000000000006</v>
      </c>
      <c r="E566" s="58">
        <v>2.35</v>
      </c>
      <c r="F566" s="58">
        <v>0.94000000000000006</v>
      </c>
      <c r="G566" s="58">
        <v>1.625</v>
      </c>
      <c r="H566" s="58">
        <v>0.65</v>
      </c>
      <c r="I566" s="60">
        <v>2.5380000000000003</v>
      </c>
      <c r="J566" s="2" t="s">
        <v>252</v>
      </c>
      <c r="K566" s="2"/>
    </row>
    <row r="567" spans="1:11" x14ac:dyDescent="0.2">
      <c r="A567" s="10">
        <v>24</v>
      </c>
      <c r="B567" s="79" t="s">
        <v>87</v>
      </c>
      <c r="C567" s="58">
        <v>4.5</v>
      </c>
      <c r="D567" s="58">
        <v>0.9</v>
      </c>
      <c r="E567" s="58">
        <v>1.85</v>
      </c>
      <c r="F567" s="58">
        <v>0.7400000000000001</v>
      </c>
      <c r="G567" s="58">
        <v>3.4249999999999998</v>
      </c>
      <c r="H567" s="58">
        <v>1.37</v>
      </c>
      <c r="I567" s="60">
        <v>3.0100000000000002</v>
      </c>
      <c r="J567" s="2" t="s">
        <v>250</v>
      </c>
      <c r="K567" s="2"/>
    </row>
    <row r="568" spans="1:11" x14ac:dyDescent="0.2">
      <c r="A568" s="10">
        <v>25</v>
      </c>
      <c r="B568" s="79" t="s">
        <v>88</v>
      </c>
      <c r="C568" s="58">
        <v>4.5</v>
      </c>
      <c r="D568" s="58">
        <v>0.9</v>
      </c>
      <c r="E568" s="58">
        <v>2.25</v>
      </c>
      <c r="F568" s="58">
        <v>0.9</v>
      </c>
      <c r="G568" s="58">
        <v>3.25</v>
      </c>
      <c r="H568" s="58">
        <v>1.3</v>
      </c>
      <c r="I568" s="60">
        <v>3.1</v>
      </c>
      <c r="J568" s="2" t="s">
        <v>250</v>
      </c>
      <c r="K568" s="2"/>
    </row>
    <row r="569" spans="1:11" x14ac:dyDescent="0.2">
      <c r="A569" s="10">
        <v>26</v>
      </c>
      <c r="B569" s="118" t="s">
        <v>224</v>
      </c>
      <c r="C569" s="58">
        <v>4.2</v>
      </c>
      <c r="D569" s="58">
        <v>0.84000000000000008</v>
      </c>
      <c r="E569" s="58">
        <v>2.25</v>
      </c>
      <c r="F569" s="58">
        <v>0.9</v>
      </c>
      <c r="G569" s="58">
        <v>1.625</v>
      </c>
      <c r="H569" s="58">
        <v>0.65</v>
      </c>
      <c r="I569" s="60">
        <v>2.39</v>
      </c>
      <c r="J569" s="2" t="s">
        <v>252</v>
      </c>
      <c r="K569" s="2"/>
    </row>
    <row r="570" spans="1:11" x14ac:dyDescent="0.2">
      <c r="A570" s="105">
        <v>27</v>
      </c>
      <c r="B570" s="79" t="s">
        <v>36</v>
      </c>
      <c r="C570" s="58">
        <v>4.3</v>
      </c>
      <c r="D570" s="58">
        <v>0.86</v>
      </c>
      <c r="E570" s="58">
        <v>2.35</v>
      </c>
      <c r="F570" s="58">
        <v>0.94000000000000006</v>
      </c>
      <c r="G570" s="58">
        <v>3</v>
      </c>
      <c r="H570" s="58">
        <v>1.2000000000000002</v>
      </c>
      <c r="I570" s="60">
        <v>3</v>
      </c>
      <c r="J570" s="2" t="s">
        <v>250</v>
      </c>
      <c r="K570" s="2"/>
    </row>
    <row r="571" spans="1:11" x14ac:dyDescent="0.2">
      <c r="A571" s="10">
        <v>28</v>
      </c>
      <c r="B571" s="79" t="s">
        <v>37</v>
      </c>
      <c r="C571" s="58">
        <v>4.2</v>
      </c>
      <c r="D571" s="58">
        <v>0.84000000000000008</v>
      </c>
      <c r="E571" s="58">
        <v>2.25</v>
      </c>
      <c r="F571" s="58">
        <v>0.9</v>
      </c>
      <c r="G571" s="58">
        <v>2.5750000000000002</v>
      </c>
      <c r="H571" s="58">
        <v>1.03</v>
      </c>
      <c r="I571" s="60">
        <v>2.7700000000000005</v>
      </c>
      <c r="J571" s="2" t="s">
        <v>252</v>
      </c>
      <c r="K571" s="2"/>
    </row>
    <row r="572" spans="1:11" x14ac:dyDescent="0.2">
      <c r="A572" s="10">
        <v>29</v>
      </c>
      <c r="B572" s="19"/>
      <c r="C572" s="2"/>
      <c r="D572" s="2"/>
      <c r="E572" s="58"/>
      <c r="F572" s="59"/>
      <c r="G572" s="2"/>
      <c r="H572" s="59"/>
      <c r="I572" s="60"/>
      <c r="J572" s="2"/>
      <c r="K572" s="2"/>
    </row>
    <row r="573" spans="1:11" x14ac:dyDescent="0.2">
      <c r="A573" s="43"/>
      <c r="B573" s="160"/>
      <c r="C573" s="15"/>
      <c r="D573" s="15"/>
      <c r="E573" s="137"/>
      <c r="F573" s="140"/>
      <c r="G573" s="15"/>
      <c r="H573" s="140"/>
      <c r="I573" s="141"/>
      <c r="J573" s="15"/>
      <c r="K573" s="15"/>
    </row>
    <row r="574" spans="1:11" x14ac:dyDescent="0.2">
      <c r="A574" s="18"/>
      <c r="B574" s="161"/>
      <c r="C574" s="17"/>
      <c r="D574" s="17"/>
      <c r="E574" s="99"/>
      <c r="F574" s="100"/>
      <c r="G574" s="17"/>
      <c r="H574" s="100"/>
      <c r="I574" s="64"/>
      <c r="J574" s="17"/>
      <c r="K574" s="17"/>
    </row>
    <row r="575" spans="1:11" x14ac:dyDescent="0.2">
      <c r="A575" s="18"/>
      <c r="B575" s="161"/>
      <c r="C575" s="17"/>
      <c r="D575" s="17"/>
      <c r="E575" s="99"/>
      <c r="F575" s="100"/>
      <c r="G575" s="17"/>
      <c r="H575" s="100"/>
      <c r="I575" s="64"/>
      <c r="J575" s="17"/>
      <c r="K575" s="17"/>
    </row>
    <row r="576" spans="1:11" x14ac:dyDescent="0.2">
      <c r="A576" s="18"/>
      <c r="B576" s="146"/>
      <c r="C576" s="17"/>
      <c r="D576" s="17"/>
      <c r="E576" s="99"/>
      <c r="F576" s="100"/>
      <c r="G576" s="17"/>
      <c r="H576" s="100"/>
      <c r="I576" s="64"/>
      <c r="J576" s="17"/>
      <c r="K576" s="17"/>
    </row>
    <row r="577" spans="1:11" x14ac:dyDescent="0.2">
      <c r="A577" s="18"/>
      <c r="B577" s="144"/>
      <c r="C577" s="17"/>
      <c r="D577" s="17"/>
      <c r="E577" s="99"/>
      <c r="F577" s="100"/>
      <c r="G577" s="17"/>
      <c r="H577" s="100"/>
      <c r="I577" s="64"/>
      <c r="J577" s="17"/>
      <c r="K577" s="17"/>
    </row>
    <row r="578" spans="1:11" x14ac:dyDescent="0.2">
      <c r="A578" s="18"/>
      <c r="B578" s="144"/>
      <c r="C578" s="17"/>
      <c r="D578" s="17"/>
      <c r="E578" s="99"/>
      <c r="F578" s="100"/>
      <c r="G578" s="17"/>
      <c r="H578" s="100"/>
      <c r="I578" s="64"/>
      <c r="J578" s="17"/>
      <c r="K578" s="17"/>
    </row>
    <row r="579" spans="1:11" x14ac:dyDescent="0.2">
      <c r="A579" s="18"/>
      <c r="B579" s="146"/>
      <c r="C579" s="17"/>
      <c r="D579" s="17"/>
      <c r="E579" s="99"/>
      <c r="F579" s="100"/>
      <c r="G579" s="17"/>
      <c r="H579" s="100"/>
      <c r="I579" s="64"/>
      <c r="J579" s="17"/>
      <c r="K579" s="17"/>
    </row>
    <row r="580" spans="1:11" x14ac:dyDescent="0.2">
      <c r="A580" s="162"/>
      <c r="B580" s="163"/>
      <c r="C580" s="17"/>
      <c r="D580" s="17"/>
      <c r="E580" s="99"/>
      <c r="F580" s="100"/>
      <c r="G580" s="17"/>
      <c r="H580" s="100"/>
      <c r="I580" s="64"/>
      <c r="J580" s="17"/>
      <c r="K580" s="17"/>
    </row>
    <row r="581" spans="1:11" x14ac:dyDescent="0.2">
      <c r="A581" s="18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x14ac:dyDescent="0.2">
      <c r="A587" s="18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x14ac:dyDescent="0.2">
      <c r="J591" s="17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workbookViewId="0">
      <selection activeCell="B14" sqref="B14"/>
    </sheetView>
  </sheetViews>
  <sheetFormatPr baseColWidth="10" defaultRowHeight="12.75" x14ac:dyDescent="0.2"/>
  <cols>
    <col min="1" max="1" width="4.140625" customWidth="1"/>
    <col min="2" max="2" width="48.5703125" customWidth="1"/>
    <col min="3" max="3" width="5" customWidth="1"/>
    <col min="4" max="5" width="4.140625" customWidth="1"/>
    <col min="6" max="6" width="5" customWidth="1"/>
    <col min="7" max="14" width="5.85546875" customWidth="1"/>
    <col min="15" max="15" width="11.42578125" customWidth="1"/>
    <col min="16" max="22" width="5.85546875" customWidth="1"/>
    <col min="23" max="23" width="6" customWidth="1"/>
    <col min="24" max="24" width="5.5703125" customWidth="1"/>
    <col min="25" max="25" width="5" customWidth="1"/>
    <col min="26" max="26" width="4.5703125" customWidth="1"/>
    <col min="27" max="27" width="4.140625" customWidth="1"/>
    <col min="28" max="28" width="3.5703125" customWidth="1"/>
    <col min="29" max="29" width="4.140625" customWidth="1"/>
    <col min="30" max="30" width="3.140625" customWidth="1"/>
    <col min="31" max="31" width="2.85546875" customWidth="1"/>
    <col min="32" max="32" width="4.28515625" customWidth="1"/>
    <col min="33" max="33" width="4.7109375" customWidth="1"/>
    <col min="34" max="34" width="4.85546875" customWidth="1"/>
    <col min="35" max="35" width="3.7109375" customWidth="1"/>
    <col min="36" max="36" width="3.140625" customWidth="1"/>
  </cols>
  <sheetData>
    <row r="1" spans="1:4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</row>
    <row r="2" spans="1:41" x14ac:dyDescent="0.2">
      <c r="A2" s="16"/>
      <c r="C2" s="17"/>
      <c r="D2" s="17"/>
      <c r="E2" s="17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x14ac:dyDescent="0.2">
      <c r="H3" s="73" t="s">
        <v>1</v>
      </c>
      <c r="W3" s="1"/>
      <c r="X3" s="1"/>
    </row>
    <row r="5" spans="1:41" x14ac:dyDescent="0.2">
      <c r="A5" s="1"/>
      <c r="B5" s="1"/>
      <c r="C5" s="1" t="s">
        <v>166</v>
      </c>
      <c r="D5" s="1"/>
      <c r="E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1" x14ac:dyDescent="0.2">
      <c r="A8" s="1"/>
      <c r="B8" s="1"/>
      <c r="C8" s="1" t="s">
        <v>168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9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1" x14ac:dyDescent="0.2">
      <c r="A9" s="1"/>
      <c r="B9" s="1" t="s">
        <v>163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L9" s="9"/>
      <c r="AM9" s="9"/>
      <c r="AN9" s="9"/>
      <c r="AO9" s="17"/>
    </row>
    <row r="10" spans="1:4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9"/>
      <c r="AL10" s="9"/>
      <c r="AM10" s="9"/>
      <c r="AN10" s="9"/>
      <c r="AO10" s="17"/>
    </row>
    <row r="11" spans="1:41" x14ac:dyDescent="0.2">
      <c r="A11" s="1"/>
      <c r="B11" s="1" t="s">
        <v>167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9"/>
      <c r="AL11" s="9"/>
      <c r="AM11" s="9"/>
      <c r="AN11" s="9"/>
      <c r="AO11" s="17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7"/>
    </row>
    <row r="13" spans="1:41" ht="15" x14ac:dyDescent="0.25">
      <c r="A13" s="35" t="s">
        <v>84</v>
      </c>
      <c r="B13" s="5" t="s">
        <v>2</v>
      </c>
      <c r="C13" s="182"/>
      <c r="D13" s="181"/>
      <c r="E13" s="181"/>
      <c r="F13" s="45"/>
      <c r="G13" s="76"/>
      <c r="H13" s="76"/>
      <c r="I13" s="76"/>
      <c r="J13" s="76"/>
      <c r="K13" s="76"/>
      <c r="L13" s="76"/>
      <c r="M13" s="76"/>
      <c r="N13" s="76"/>
      <c r="O13" s="77"/>
      <c r="P13" s="49"/>
      <c r="Q13" s="49"/>
      <c r="R13" s="49"/>
      <c r="S13" s="49"/>
      <c r="T13" s="49"/>
      <c r="U13" s="49"/>
      <c r="V13" s="49"/>
      <c r="W13" s="178"/>
      <c r="X13" s="178"/>
      <c r="Y13" s="178"/>
      <c r="Z13" s="178"/>
      <c r="AA13" s="178"/>
      <c r="AB13" s="178"/>
      <c r="AC13" s="9"/>
      <c r="AD13" s="49"/>
      <c r="AE13" s="178"/>
      <c r="AF13" s="178"/>
      <c r="AG13" s="178"/>
      <c r="AH13" s="178"/>
      <c r="AI13" s="178"/>
      <c r="AJ13" s="178"/>
      <c r="AK13" s="9"/>
      <c r="AL13" s="49"/>
      <c r="AM13" s="9"/>
      <c r="AN13" s="9"/>
      <c r="AO13" s="17"/>
    </row>
    <row r="14" spans="1:41" ht="63.75" x14ac:dyDescent="0.2">
      <c r="A14" s="7"/>
      <c r="B14" s="7"/>
      <c r="C14" s="47" t="s">
        <v>169</v>
      </c>
      <c r="D14" s="48" t="s">
        <v>162</v>
      </c>
      <c r="E14" s="48" t="s">
        <v>170</v>
      </c>
      <c r="F14" s="48" t="s">
        <v>171</v>
      </c>
      <c r="G14" s="48" t="s">
        <v>172</v>
      </c>
      <c r="H14" s="48" t="s">
        <v>173</v>
      </c>
      <c r="I14" s="48" t="s">
        <v>174</v>
      </c>
      <c r="J14" s="48" t="s">
        <v>175</v>
      </c>
      <c r="K14" s="48" t="s">
        <v>176</v>
      </c>
      <c r="L14" s="48" t="s">
        <v>177</v>
      </c>
      <c r="M14" s="48" t="s">
        <v>178</v>
      </c>
      <c r="N14" s="48" t="s">
        <v>179</v>
      </c>
      <c r="O14" s="48" t="s">
        <v>92</v>
      </c>
      <c r="P14" s="74"/>
      <c r="Q14" s="74"/>
      <c r="R14" s="74"/>
      <c r="S14" s="74"/>
      <c r="T14" s="74"/>
      <c r="U14" s="74"/>
      <c r="V14" s="74"/>
      <c r="W14" s="178"/>
      <c r="X14" s="183"/>
      <c r="Y14" s="183"/>
      <c r="Z14" s="178"/>
      <c r="AA14" s="183"/>
      <c r="AB14" s="183"/>
      <c r="AC14" s="9"/>
      <c r="AD14" s="9"/>
      <c r="AE14" s="75"/>
      <c r="AF14" s="74"/>
      <c r="AG14" s="75"/>
      <c r="AH14" s="75"/>
      <c r="AI14" s="75"/>
      <c r="AJ14" s="75"/>
      <c r="AK14" s="9"/>
      <c r="AL14" s="9"/>
      <c r="AM14" s="9"/>
      <c r="AN14" s="9"/>
      <c r="AO14" s="71"/>
    </row>
    <row r="15" spans="1:41" x14ac:dyDescent="0.2">
      <c r="A15" s="8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7"/>
    </row>
    <row r="16" spans="1:41" x14ac:dyDescent="0.2">
      <c r="A16" s="27">
        <v>1</v>
      </c>
      <c r="B16" s="28" t="s">
        <v>93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72"/>
      <c r="AN16" s="17"/>
      <c r="AO16" s="17"/>
    </row>
    <row r="17" spans="1:41" x14ac:dyDescent="0.2">
      <c r="A17" s="29">
        <v>2</v>
      </c>
      <c r="B17" s="30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x14ac:dyDescent="0.2">
      <c r="A18" s="29">
        <v>3</v>
      </c>
      <c r="B18" s="30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x14ac:dyDescent="0.2">
      <c r="A19" s="29">
        <v>4</v>
      </c>
      <c r="B19" s="30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x14ac:dyDescent="0.2">
      <c r="A20" s="29">
        <v>5</v>
      </c>
      <c r="B20" s="30" t="s">
        <v>42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x14ac:dyDescent="0.2">
      <c r="A21" s="29">
        <v>6</v>
      </c>
      <c r="B21" s="31" t="s">
        <v>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x14ac:dyDescent="0.2">
      <c r="A22" s="29">
        <v>7</v>
      </c>
      <c r="B22" s="30" t="s">
        <v>43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x14ac:dyDescent="0.2">
      <c r="A23" s="29">
        <v>8</v>
      </c>
      <c r="B23" s="30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x14ac:dyDescent="0.2">
      <c r="A24" s="29">
        <v>9</v>
      </c>
      <c r="B24" s="30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x14ac:dyDescent="0.2">
      <c r="A25" s="29">
        <v>10</v>
      </c>
      <c r="B25" s="32" t="s">
        <v>71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x14ac:dyDescent="0.2">
      <c r="A26" s="29">
        <v>11</v>
      </c>
      <c r="B26" s="30" t="s">
        <v>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x14ac:dyDescent="0.2">
      <c r="A27" s="29">
        <v>12</v>
      </c>
      <c r="B27" s="30" t="s">
        <v>47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x14ac:dyDescent="0.2">
      <c r="A28" s="29">
        <v>13</v>
      </c>
      <c r="B28" s="31" t="s">
        <v>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x14ac:dyDescent="0.2">
      <c r="A29" s="29">
        <v>14</v>
      </c>
      <c r="B29" s="31" t="s">
        <v>105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x14ac:dyDescent="0.2">
      <c r="A30" s="40">
        <v>15</v>
      </c>
      <c r="B30" s="31" t="s">
        <v>96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x14ac:dyDescent="0.2">
      <c r="A31" s="29">
        <v>16</v>
      </c>
      <c r="B31" s="30" t="s">
        <v>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x14ac:dyDescent="0.2">
      <c r="A32" s="29">
        <v>17</v>
      </c>
      <c r="B32" s="31" t="s">
        <v>104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x14ac:dyDescent="0.2">
      <c r="A33" s="29">
        <v>18</v>
      </c>
      <c r="B33" s="30" t="s">
        <v>49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x14ac:dyDescent="0.2">
      <c r="A34" s="29">
        <v>19</v>
      </c>
      <c r="B34" s="30" t="s">
        <v>50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x14ac:dyDescent="0.2">
      <c r="A35" s="29">
        <v>20</v>
      </c>
      <c r="B35" s="30" t="s">
        <v>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x14ac:dyDescent="0.2">
      <c r="A36" s="29">
        <v>21</v>
      </c>
      <c r="B36" s="30" t="s">
        <v>52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x14ac:dyDescent="0.2">
      <c r="A37" s="29">
        <v>22</v>
      </c>
      <c r="B37" s="31" t="s">
        <v>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x14ac:dyDescent="0.2">
      <c r="A38" s="29">
        <v>24</v>
      </c>
      <c r="B38" s="30" t="s">
        <v>53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x14ac:dyDescent="0.2">
      <c r="A39" s="29">
        <v>25</v>
      </c>
      <c r="B39" s="30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x14ac:dyDescent="0.2">
      <c r="A40" s="29">
        <v>23</v>
      </c>
      <c r="B40" s="30" t="s">
        <v>55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x14ac:dyDescent="0.2">
      <c r="A41" s="29">
        <v>26</v>
      </c>
      <c r="B41" s="30" t="s">
        <v>56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x14ac:dyDescent="0.2">
      <c r="A42" s="29">
        <v>27</v>
      </c>
      <c r="B42" s="30" t="s">
        <v>57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x14ac:dyDescent="0.2">
      <c r="A43" s="29">
        <v>28</v>
      </c>
      <c r="B43" s="30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x14ac:dyDescent="0.2">
      <c r="A44" s="29">
        <v>29</v>
      </c>
      <c r="B44" s="30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x14ac:dyDescent="0.2">
      <c r="A45" s="29">
        <v>30</v>
      </c>
      <c r="B45" s="30" t="s">
        <v>60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x14ac:dyDescent="0.2">
      <c r="A46" s="40">
        <v>31</v>
      </c>
      <c r="B46" s="31" t="s">
        <v>98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x14ac:dyDescent="0.2">
      <c r="A47" s="29">
        <v>32</v>
      </c>
      <c r="B47" s="31" t="s">
        <v>99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x14ac:dyDescent="0.2">
      <c r="A48" s="29">
        <v>33</v>
      </c>
      <c r="B48" s="30" t="s">
        <v>61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x14ac:dyDescent="0.2">
      <c r="A49" s="29">
        <v>34</v>
      </c>
      <c r="B49" s="30" t="s">
        <v>62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</sheetData>
  <mergeCells count="5">
    <mergeCell ref="C13:E13"/>
    <mergeCell ref="W13:AB13"/>
    <mergeCell ref="AE13:AJ13"/>
    <mergeCell ref="W14:Y14"/>
    <mergeCell ref="Z14:AB14"/>
  </mergeCells>
  <pageMargins left="0.31496062992125984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PROFESOR</vt:lpstr>
      <vt:lpstr>RESUMEN</vt:lpstr>
      <vt:lpstr>RESULTADOS GRADO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Arocha_LITE</cp:lastModifiedBy>
  <cp:lastPrinted>2013-02-08T17:28:58Z</cp:lastPrinted>
  <dcterms:created xsi:type="dcterms:W3CDTF">2010-01-16T15:33:32Z</dcterms:created>
  <dcterms:modified xsi:type="dcterms:W3CDTF">2014-03-20T03:59:49Z</dcterms:modified>
</cp:coreProperties>
</file>